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pa" sheetId="1" state="visible" r:id="rId1"/>
    <sheet xmlns:r="http://schemas.openxmlformats.org/officeDocument/2006/relationships" name="Checklist da prova" sheetId="2" state="visible" r:id="rId2"/>
    <sheet xmlns:r="http://schemas.openxmlformats.org/officeDocument/2006/relationships" name="Funções" sheetId="3" state="visible" r:id="rId3"/>
    <sheet xmlns:r="http://schemas.openxmlformats.org/officeDocument/2006/relationships" name="Como fazer as fórmulas" sheetId="4" state="visible" r:id="rId4"/>
    <sheet xmlns:r="http://schemas.openxmlformats.org/officeDocument/2006/relationships" name="Plano 14 dias" sheetId="5" state="visible" r:id="rId5"/>
    <sheet xmlns:r="http://schemas.openxmlformats.org/officeDocument/2006/relationships" name="Currículo" sheetId="6" state="visible" r:id="rId6"/>
    <sheet xmlns:r="http://schemas.openxmlformats.org/officeDocument/2006/relationships" name="Base de treino" sheetId="7" state="visible" r:id="rId7"/>
    <sheet xmlns:r="http://schemas.openxmlformats.org/officeDocument/2006/relationships" name="Simulado" sheetId="8" state="visible" r:id="rId8"/>
    <sheet xmlns:r="http://schemas.openxmlformats.org/officeDocument/2006/relationships" name="Leituras e contatos" sheetId="9" state="visible" r:id="rId9"/>
  </sheets>
  <definedNames>
    <definedName name="_xlnm._FilterDatabase" localSheetId="6" hidden="1">'Base de treino'!$A$2:$L$62</definedName>
  </definedNames>
  <calcPr calcId="124519" fullCalcOnLoad="1"/>
</workbook>
</file>

<file path=xl/styles.xml><?xml version="1.0" encoding="utf-8"?>
<styleSheet xmlns="http://schemas.openxmlformats.org/spreadsheetml/2006/main">
  <numFmts count="5">
    <numFmt numFmtId="164" formatCode="R$ #,##0.00"/>
    <numFmt numFmtId="165" formatCode="R$ #,##0"/>
    <numFmt numFmtId="166" formatCode="0.0%"/>
    <numFmt numFmtId="167" formatCode="yyyy-mm-dd"/>
    <numFmt numFmtId="168" formatCode="DD/MM/YYYY"/>
  </numFmts>
  <fonts count="32">
    <font>
      <name val="Calibri"/>
      <family val="2"/>
      <color theme="1"/>
      <sz val="11"/>
      <scheme val="minor"/>
    </font>
    <font>
      <name val="Calibri"/>
      <color rgb="FFFFFFFF"/>
      <sz val="12"/>
    </font>
    <font>
      <name val="Consolas"/>
      <color rgb="FF999999"/>
      <sz val="9"/>
    </font>
    <font>
      <name val="Consolas"/>
      <color rgb="FFD400FF"/>
      <sz val="9"/>
    </font>
    <font>
      <name val="Calibri"/>
      <color rgb="FFD400FF"/>
      <sz val="22"/>
    </font>
    <font>
      <name val="Consolas"/>
      <color rgb="FFFFFFFF"/>
      <sz val="11"/>
    </font>
    <font>
      <name val="Georgia"/>
      <color rgb="FFE6E6E6"/>
      <sz val="11"/>
    </font>
    <font>
      <name val="Consolas"/>
      <color rgb="FFD400FF"/>
      <sz val="10"/>
    </font>
    <font>
      <name val="Georgia"/>
      <color rgb="FFFFFFFF"/>
      <sz val="11"/>
    </font>
    <font>
      <name val="Georgia"/>
      <color rgb="FFCCCCCC"/>
      <sz val="11"/>
    </font>
    <font>
      <name val="Georgia"/>
      <color rgb="FFC3D9F3"/>
      <sz val="11"/>
      <u val="single"/>
    </font>
    <font>
      <name val="Georgia"/>
      <color rgb="FF666666"/>
      <sz val="9"/>
    </font>
    <font>
      <name val="Calibri"/>
      <color rgb="FFD400FF"/>
      <sz val="18"/>
    </font>
    <font>
      <name val="Consolas"/>
      <color rgb="FFD400FF"/>
      <sz val="11"/>
    </font>
    <font>
      <name val="Georgia"/>
      <color rgb="FFCCCCCC"/>
      <sz val="10"/>
    </font>
    <font>
      <name val="Calibri"/>
      <color rgb="FF5B9BD5"/>
      <sz val="11"/>
    </font>
    <font>
      <name val="Consolas"/>
      <color rgb="FF999999"/>
      <sz val="10"/>
    </font>
    <font>
      <name val="Georgia"/>
      <color rgb="FF999999"/>
      <sz val="11"/>
    </font>
    <font>
      <name val="Consolas"/>
      <color rgb="FFFFFFFF"/>
      <sz val="10"/>
    </font>
    <font>
      <name val="Georgia"/>
      <color rgb="FF999999"/>
      <sz val="9"/>
    </font>
    <font>
      <name val="Georgia"/>
      <color rgb="FF999999"/>
      <sz val="10"/>
    </font>
    <font>
      <name val="Georgia"/>
      <color rgb="FFE6E6E6"/>
      <sz val="10"/>
    </font>
    <font>
      <name val="Georgia"/>
      <color rgb="FFE6E6E6"/>
      <sz val="9"/>
    </font>
    <font>
      <name val="Consolas"/>
      <color rgb="FFFFFFFF"/>
      <sz val="9"/>
    </font>
    <font>
      <name val="Calibri"/>
      <color rgb="FFD400FF"/>
      <sz val="14"/>
    </font>
    <font>
      <name val="Calibri"/>
      <color rgb="FFD400FF"/>
      <sz val="11"/>
    </font>
    <font>
      <name val="Consolas"/>
      <color rgb="FFFFFFFF"/>
      <sz val="8"/>
    </font>
    <font>
      <name val="Calibri"/>
      <color rgb="FFD400FF"/>
      <sz val="12"/>
    </font>
    <font>
      <name val="Calibri"/>
      <color rgb="FFFFFFFF"/>
      <sz val="14"/>
    </font>
    <font>
      <name val="Georgia"/>
      <color rgb="FFFFFFFF"/>
      <sz val="10"/>
    </font>
    <font>
      <name val="Calibri"/>
      <color rgb="FFFFFFFF"/>
      <sz val="10"/>
    </font>
    <font>
      <name val="Consolas"/>
      <color rgb="FF666666"/>
      <sz val="9"/>
    </font>
  </fonts>
  <fills count="6">
    <fill>
      <patternFill/>
    </fill>
    <fill>
      <patternFill patternType="gray125"/>
    </fill>
    <fill>
      <patternFill patternType="solid">
        <fgColor rgb="FF000000"/>
      </patternFill>
    </fill>
    <fill>
      <patternFill patternType="solid">
        <fgColor rgb="FF0D0D0D"/>
      </patternFill>
    </fill>
    <fill>
      <patternFill patternType="solid">
        <fgColor rgb="FF1F1F1F"/>
      </patternFill>
    </fill>
    <fill>
      <patternFill patternType="solid">
        <fgColor rgb="FF141414"/>
      </patternFill>
    </fill>
  </fills>
  <borders count="7">
    <border>
      <left/>
      <right/>
      <top/>
      <bottom/>
      <diagonal/>
    </border>
    <border>
      <bottom style="thin">
        <color rgb="FF262626"/>
      </bottom>
    </border>
    <border>
      <bottom style="thin">
        <color rgb="FF3A3A3A"/>
      </bottom>
    </border>
    <border>
      <right/>
      <bottom style="thin">
        <color rgb="FF3A3A3A"/>
      </bottom>
    </border>
    <border>
      <left/>
      <right/>
      <top/>
      <bottom style="thin">
        <color rgb="FF3A3A3A"/>
      </bottom>
      <diagonal/>
    </border>
    <border>
      <left/>
      <right/>
      <top/>
      <bottom style="thin">
        <color rgb="FF262626"/>
      </bottom>
      <diagonal/>
    </border>
    <border>
      <left style="thin">
        <color rgb="FFD400FF"/>
      </left>
      <right style="thin">
        <color rgb="FFD400FF"/>
      </right>
      <top style="thin">
        <color rgb="FFD400FF"/>
      </top>
      <bottom style="thin">
        <color rgb="FFD400FF"/>
      </bottom>
    </border>
  </borders>
  <cellStyleXfs count="1">
    <xf numFmtId="0" fontId="0" fillId="0" borderId="0"/>
  </cellStyleXfs>
  <cellXfs count="120">
    <xf numFmtId="0" fontId="0" fillId="0" borderId="0" pivotButton="0" quotePrefix="0" xfId="0"/>
    <xf numFmtId="0" fontId="0" fillId="2" borderId="0" pivotButton="0" quotePrefix="0" xfId="0"/>
    <xf numFmtId="0" fontId="1" fillId="2" borderId="0" applyAlignment="1" pivotButton="0" quotePrefix="0" xfId="0">
      <alignment horizontal="left" vertical="bottom"/>
    </xf>
    <xf numFmtId="0" fontId="2" fillId="2" borderId="0" pivotButton="0" quotePrefix="0" xfId="0"/>
    <xf numFmtId="0" fontId="3" fillId="2" borderId="0" pivotButton="0" quotePrefix="0" xfId="0"/>
    <xf numFmtId="0" fontId="0" fillId="2" borderId="1" pivotButton="0" quotePrefix="0" xfId="0"/>
    <xf numFmtId="0" fontId="4" fillId="2" borderId="0" applyAlignment="1" pivotButton="0" quotePrefix="0" xfId="0">
      <alignment horizontal="left" vertical="center" wrapText="1"/>
    </xf>
    <xf numFmtId="0" fontId="5" fillId="2" borderId="0" pivotButton="0" quotePrefix="0" xfId="0"/>
    <xf numFmtId="0" fontId="6" fillId="2" borderId="0" applyAlignment="1" pivotButton="0" quotePrefix="0" xfId="0">
      <alignment horizontal="left" vertical="top" wrapText="1"/>
    </xf>
    <xf numFmtId="0" fontId="7" fillId="2" borderId="0" applyAlignment="1" pivotButton="0" quotePrefix="0" xfId="0">
      <alignment horizontal="left" vertical="center" wrapText="1"/>
    </xf>
    <xf numFmtId="0" fontId="2" fillId="3" borderId="3" applyAlignment="1" pivotButton="0" quotePrefix="0" xfId="0">
      <alignment horizontal="left" vertical="center" wrapText="1"/>
    </xf>
    <xf numFmtId="0" fontId="0" fillId="3" borderId="2" pivotButton="0" quotePrefix="0" xfId="0"/>
    <xf numFmtId="0" fontId="8" fillId="3" borderId="1" applyAlignment="1" pivotButton="0" quotePrefix="0" xfId="0">
      <alignment horizontal="left" vertical="center" wrapText="1"/>
    </xf>
    <xf numFmtId="0" fontId="0" fillId="0" borderId="5" pivotButton="0" quotePrefix="0" xfId="0"/>
    <xf numFmtId="0" fontId="9" fillId="3" borderId="1" applyAlignment="1" pivotButton="0" quotePrefix="0" xfId="0">
      <alignment horizontal="left" vertical="center" wrapText="1"/>
    </xf>
    <xf numFmtId="0" fontId="8" fillId="2" borderId="1" applyAlignment="1" pivotButton="0" quotePrefix="0" xfId="0">
      <alignment horizontal="left" vertical="center" wrapText="1"/>
    </xf>
    <xf numFmtId="0" fontId="9" fillId="2" borderId="1" applyAlignment="1" pivotButton="0" quotePrefix="0" xfId="0">
      <alignment horizontal="left" vertical="center" wrapText="1"/>
    </xf>
    <xf numFmtId="0" fontId="10" fillId="2" borderId="0" applyAlignment="1" pivotButton="0" quotePrefix="0" xfId="0">
      <alignment horizontal="left" vertical="center" wrapText="1"/>
    </xf>
    <xf numFmtId="0" fontId="2" fillId="3" borderId="2" pivotButton="0" quotePrefix="0" xfId="0"/>
    <xf numFmtId="0" fontId="2" fillId="3" borderId="3" pivotButton="0" quotePrefix="0" xfId="0"/>
    <xf numFmtId="0" fontId="2" fillId="3" borderId="1" applyAlignment="1" pivotButton="0" quotePrefix="0" xfId="0">
      <alignment horizontal="left" vertical="center" wrapText="1"/>
    </xf>
    <xf numFmtId="0" fontId="10" fillId="3" borderId="1" applyAlignment="1" pivotButton="0" quotePrefix="0" xfId="0">
      <alignment horizontal="left" vertical="center" wrapText="1"/>
    </xf>
    <xf numFmtId="0" fontId="2" fillId="2" borderId="1" applyAlignment="1" pivotButton="0" quotePrefix="0" xfId="0">
      <alignment horizontal="left" vertical="center" wrapText="1"/>
    </xf>
    <xf numFmtId="0" fontId="10" fillId="2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left" vertical="top" wrapText="1"/>
    </xf>
    <xf numFmtId="0" fontId="12" fillId="2" borderId="0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left" vertical="center" wrapText="1"/>
    </xf>
    <xf numFmtId="0" fontId="9" fillId="2" borderId="0" applyAlignment="1" pivotButton="0" quotePrefix="0" xfId="0">
      <alignment horizontal="left" vertical="top" wrapText="1"/>
    </xf>
    <xf numFmtId="0" fontId="2" fillId="3" borderId="2" applyAlignment="1" pivotButton="0" quotePrefix="0" xfId="0">
      <alignment horizontal="center" vertical="center" wrapText="1"/>
    </xf>
    <xf numFmtId="0" fontId="2" fillId="3" borderId="3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3" borderId="0" pivotButton="0" quotePrefix="0" xfId="0"/>
    <xf numFmtId="0" fontId="13" fillId="3" borderId="0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left" vertical="center" wrapText="1"/>
    </xf>
    <xf numFmtId="0" fontId="14" fillId="3" borderId="0" applyAlignment="1" pivotButton="0" quotePrefix="0" xfId="0">
      <alignment horizontal="left" vertical="top" wrapText="1"/>
    </xf>
    <xf numFmtId="0" fontId="15" fillId="4" borderId="6" applyAlignment="1" pivotButton="0" quotePrefix="0" xfId="0">
      <alignment horizontal="center" vertical="center" wrapText="1"/>
    </xf>
    <xf numFmtId="0" fontId="15" fillId="4" borderId="0" pivotButton="0" quotePrefix="0" xfId="0"/>
    <xf numFmtId="0" fontId="13" fillId="2" borderId="0" applyAlignment="1" pivotButton="0" quotePrefix="0" xfId="0">
      <alignment horizontal="center" vertical="center" wrapText="1"/>
    </xf>
    <xf numFmtId="0" fontId="8" fillId="2" borderId="0" applyAlignment="1" pivotButton="0" quotePrefix="0" xfId="0">
      <alignment horizontal="left" vertical="center" wrapText="1"/>
    </xf>
    <xf numFmtId="0" fontId="14" fillId="2" borderId="0" applyAlignment="1" pivotButton="0" quotePrefix="0" xfId="0">
      <alignment horizontal="left" vertical="top" wrapText="1"/>
    </xf>
    <xf numFmtId="0" fontId="16" fillId="3" borderId="0" applyAlignment="1" pivotButton="0" quotePrefix="0" xfId="0">
      <alignment horizontal="center" vertical="center" wrapText="1"/>
    </xf>
    <xf numFmtId="0" fontId="6" fillId="3" borderId="0" applyAlignment="1" pivotButton="0" quotePrefix="0" xfId="0">
      <alignment horizontal="left" vertical="center" wrapText="1"/>
    </xf>
    <xf numFmtId="0" fontId="2" fillId="3" borderId="0" applyAlignment="1" pivotButton="0" quotePrefix="0" xfId="0">
      <alignment horizontal="center" vertical="center" wrapText="1"/>
    </xf>
    <xf numFmtId="0" fontId="15" fillId="4" borderId="0" applyAlignment="1" pivotButton="0" quotePrefix="0" xfId="0">
      <alignment horizontal="center" vertical="center" wrapText="1"/>
    </xf>
    <xf numFmtId="0" fontId="16" fillId="2" borderId="0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left" vertical="center" wrapText="1"/>
    </xf>
    <xf numFmtId="0" fontId="2" fillId="2" borderId="0" applyAlignment="1" pivotButton="0" quotePrefix="0" xfId="0">
      <alignment horizontal="center" vertical="center" wrapText="1"/>
    </xf>
    <xf numFmtId="0" fontId="17" fillId="2" borderId="0" applyAlignment="1" pivotButton="0" quotePrefix="0" xfId="0">
      <alignment horizontal="left" vertical="top" wrapText="1"/>
    </xf>
    <xf numFmtId="0" fontId="18" fillId="3" borderId="0" applyAlignment="1" pivotButton="0" quotePrefix="0" xfId="0">
      <alignment horizontal="left" vertical="center" wrapText="1"/>
    </xf>
    <xf numFmtId="0" fontId="19" fillId="3" borderId="0" applyAlignment="1" pivotButton="0" quotePrefix="0" xfId="0">
      <alignment horizontal="left" vertical="center" wrapText="1"/>
    </xf>
    <xf numFmtId="0" fontId="18" fillId="2" borderId="0" applyAlignment="1" pivotButton="0" quotePrefix="0" xfId="0">
      <alignment horizontal="left" vertical="center" wrapText="1"/>
    </xf>
    <xf numFmtId="0" fontId="19" fillId="2" borderId="0" applyAlignment="1" pivotButton="0" quotePrefix="0" xfId="0">
      <alignment horizontal="left" vertical="center" wrapText="1"/>
    </xf>
    <xf numFmtId="0" fontId="3" fillId="3" borderId="0" pivotButton="0" quotePrefix="0" xfId="0"/>
    <xf numFmtId="0" fontId="5" fillId="3" borderId="0" pivotButton="0" quotePrefix="0" xfId="0"/>
    <xf numFmtId="0" fontId="14" fillId="2" borderId="0" pivotButton="0" quotePrefix="0" xfId="0"/>
    <xf numFmtId="0" fontId="2" fillId="3" borderId="0" pivotButton="0" quotePrefix="0" xfId="0"/>
    <xf numFmtId="0" fontId="20" fillId="2" borderId="0" applyAlignment="1" pivotButton="0" quotePrefix="0" xfId="0">
      <alignment horizontal="left" vertical="top" wrapText="1"/>
    </xf>
    <xf numFmtId="0" fontId="3" fillId="3" borderId="1" pivotButton="0" quotePrefix="0" xfId="0"/>
    <xf numFmtId="0" fontId="18" fillId="3" borderId="1" pivotButton="0" quotePrefix="0" xfId="0"/>
    <xf numFmtId="0" fontId="0" fillId="3" borderId="1" pivotButton="0" quotePrefix="0" xfId="0"/>
    <xf numFmtId="0" fontId="21" fillId="2" borderId="0" applyAlignment="1" pivotButton="0" quotePrefix="0" xfId="0">
      <alignment horizontal="left" vertical="top" wrapText="1"/>
    </xf>
    <xf numFmtId="0" fontId="3" fillId="3" borderId="0" applyAlignment="1" pivotButton="0" quotePrefix="0" xfId="0">
      <alignment horizontal="center" vertical="center" wrapText="1"/>
    </xf>
    <xf numFmtId="0" fontId="22" fillId="3" borderId="0" applyAlignment="1" pivotButton="0" quotePrefix="0" xfId="0">
      <alignment horizontal="left" vertical="center" wrapText="1"/>
    </xf>
    <xf numFmtId="0" fontId="3" fillId="2" borderId="0" applyAlignment="1" pivotButton="0" quotePrefix="0" xfId="0">
      <alignment horizontal="center" vertical="center" wrapText="1"/>
    </xf>
    <xf numFmtId="0" fontId="22" fillId="2" borderId="0" applyAlignment="1" pivotButton="0" quotePrefix="0" xfId="0">
      <alignment horizontal="left" vertical="center" wrapText="1"/>
    </xf>
    <xf numFmtId="0" fontId="18" fillId="3" borderId="0" pivotButton="0" quotePrefix="0" xfId="0"/>
    <xf numFmtId="0" fontId="23" fillId="3" borderId="1" pivotButton="0" quotePrefix="0" xfId="0"/>
    <xf numFmtId="164" fontId="24" fillId="4" borderId="6" pivotButton="0" quotePrefix="0" xfId="0"/>
    <xf numFmtId="0" fontId="19" fillId="2" borderId="0" applyAlignment="1" pivotButton="0" quotePrefix="0" xfId="0">
      <alignment horizontal="left" vertical="top" wrapText="1"/>
    </xf>
    <xf numFmtId="2" fontId="24" fillId="4" borderId="6" pivotButton="0" quotePrefix="0" xfId="0"/>
    <xf numFmtId="1" fontId="24" fillId="4" borderId="6" pivotButton="0" quotePrefix="0" xfId="0"/>
    <xf numFmtId="0" fontId="24" fillId="4" borderId="6" pivotButton="0" quotePrefix="0" xfId="0"/>
    <xf numFmtId="165" fontId="24" fillId="4" borderId="6" pivotButton="0" quotePrefix="0" xfId="0"/>
    <xf numFmtId="0" fontId="23" fillId="2" borderId="0" pivotButton="0" quotePrefix="0" xfId="0"/>
    <xf numFmtId="164" fontId="25" fillId="2" borderId="6" pivotButton="0" quotePrefix="0" xfId="0"/>
    <xf numFmtId="0" fontId="26" fillId="2" borderId="0" pivotButton="0" quotePrefix="0" xfId="0"/>
    <xf numFmtId="166" fontId="25" fillId="2" borderId="6" pivotButton="0" quotePrefix="0" xfId="0"/>
    <xf numFmtId="0" fontId="21" fillId="3" borderId="0" pivotButton="0" quotePrefix="0" xfId="0"/>
    <xf numFmtId="0" fontId="14" fillId="3" borderId="0" pivotButton="0" quotePrefix="0" xfId="0"/>
    <xf numFmtId="164" fontId="15" fillId="4" borderId="6" pivotButton="0" quotePrefix="0" xfId="0"/>
    <xf numFmtId="0" fontId="15" fillId="4" borderId="6" pivotButton="0" quotePrefix="0" xfId="0"/>
    <xf numFmtId="165" fontId="23" fillId="3" borderId="0" pivotButton="0" quotePrefix="0" xfId="0"/>
    <xf numFmtId="0" fontId="21" fillId="2" borderId="0" pivotButton="0" quotePrefix="0" xfId="0"/>
    <xf numFmtId="0" fontId="18" fillId="2" borderId="0" pivotButton="0" quotePrefix="0" xfId="0"/>
    <xf numFmtId="165" fontId="23" fillId="2" borderId="0" pivotButton="0" quotePrefix="0" xfId="0"/>
    <xf numFmtId="164" fontId="27" fillId="2" borderId="6" pivotButton="0" quotePrefix="0" xfId="0"/>
    <xf numFmtId="0" fontId="27" fillId="2" borderId="6" pivotButton="0" quotePrefix="0" xfId="0"/>
    <xf numFmtId="0" fontId="13" fillId="2" borderId="0" pivotButton="0" quotePrefix="0" xfId="0"/>
    <xf numFmtId="0" fontId="21" fillId="3" borderId="0" applyAlignment="1" pivotButton="0" quotePrefix="0" xfId="0">
      <alignment horizontal="left" vertical="top" wrapText="1"/>
    </xf>
    <xf numFmtId="0" fontId="15" fillId="4" borderId="0" applyAlignment="1" pivotButton="0" quotePrefix="0" xfId="0">
      <alignment horizontal="left" vertical="center" wrapText="1"/>
    </xf>
    <xf numFmtId="0" fontId="7" fillId="2" borderId="0" pivotButton="0" quotePrefix="0" xfId="0"/>
    <xf numFmtId="0" fontId="9" fillId="2" borderId="0" pivotButton="0" quotePrefix="0" xfId="0"/>
    <xf numFmtId="0" fontId="28" fillId="5" borderId="0" pivotButton="0" quotePrefix="0" xfId="0"/>
    <xf numFmtId="9" fontId="24" fillId="5" borderId="6" pivotButton="0" quotePrefix="0" xfId="0"/>
    <xf numFmtId="0" fontId="20" fillId="3" borderId="1" applyAlignment="1" pivotButton="0" quotePrefix="0" xfId="0">
      <alignment horizontal="left" vertical="top" wrapText="1"/>
    </xf>
    <xf numFmtId="0" fontId="29" fillId="3" borderId="1" applyAlignment="1" pivotButton="0" quotePrefix="0" xfId="0">
      <alignment horizontal="left" vertical="top" wrapText="1"/>
    </xf>
    <xf numFmtId="0" fontId="20" fillId="2" borderId="1" applyAlignment="1" pivotButton="0" quotePrefix="0" xfId="0">
      <alignment horizontal="left" vertical="top" wrapText="1"/>
    </xf>
    <xf numFmtId="0" fontId="29" fillId="2" borderId="1" applyAlignment="1" pivotButton="0" quotePrefix="0" xfId="0">
      <alignment horizontal="left" vertical="top" wrapText="1"/>
    </xf>
    <xf numFmtId="0" fontId="15" fillId="4" borderId="6" applyAlignment="1" pivotButton="0" quotePrefix="0" xfId="0">
      <alignment horizontal="left" vertical="top" wrapText="1"/>
    </xf>
    <xf numFmtId="0" fontId="0" fillId="4" borderId="6" pivotButton="0" quotePrefix="0" xfId="0"/>
    <xf numFmtId="0" fontId="8" fillId="5" borderId="6" applyAlignment="1" pivotButton="0" quotePrefix="0" xfId="0">
      <alignment horizontal="left" vertical="top" wrapText="1"/>
    </xf>
    <xf numFmtId="0" fontId="14" fillId="2" borderId="0" applyAlignment="1" pivotButton="0" quotePrefix="0" xfId="0">
      <alignment horizontal="left" vertical="center" wrapText="1"/>
    </xf>
    <xf numFmtId="168" fontId="21" fillId="3" borderId="0" applyAlignment="1" pivotButton="0" quotePrefix="0" xfId="0">
      <alignment horizontal="center" vertical="center" wrapText="1"/>
    </xf>
    <xf numFmtId="0" fontId="21" fillId="3" borderId="0" applyAlignment="1" pivotButton="0" quotePrefix="0" xfId="0">
      <alignment horizontal="left" vertical="center" wrapText="1"/>
    </xf>
    <xf numFmtId="0" fontId="21" fillId="3" borderId="0" applyAlignment="1" pivotButton="0" quotePrefix="0" xfId="0">
      <alignment horizontal="center" vertical="center" wrapText="1"/>
    </xf>
    <xf numFmtId="164" fontId="21" fillId="3" borderId="0" applyAlignment="1" pivotButton="0" quotePrefix="0" xfId="0">
      <alignment horizontal="center" vertical="center" wrapText="1"/>
    </xf>
    <xf numFmtId="164" fontId="30" fillId="3" borderId="0" applyAlignment="1" pivotButton="0" quotePrefix="0" xfId="0">
      <alignment horizontal="center" vertical="center" wrapText="1"/>
    </xf>
    <xf numFmtId="168" fontId="21" fillId="2" borderId="0" applyAlignment="1" pivotButton="0" quotePrefix="0" xfId="0">
      <alignment horizontal="center" vertical="center" wrapText="1"/>
    </xf>
    <xf numFmtId="0" fontId="21" fillId="2" borderId="0" applyAlignment="1" pivotButton="0" quotePrefix="0" xfId="0">
      <alignment horizontal="left" vertical="center" wrapText="1"/>
    </xf>
    <xf numFmtId="0" fontId="21" fillId="2" borderId="0" applyAlignment="1" pivotButton="0" quotePrefix="0" xfId="0">
      <alignment horizontal="center" vertical="center" wrapText="1"/>
    </xf>
    <xf numFmtId="164" fontId="21" fillId="2" borderId="0" applyAlignment="1" pivotButton="0" quotePrefix="0" xfId="0">
      <alignment horizontal="center" vertical="center" wrapText="1"/>
    </xf>
    <xf numFmtId="164" fontId="30" fillId="2" borderId="0" applyAlignment="1" pivotButton="0" quotePrefix="0" xfId="0">
      <alignment horizontal="center" vertical="center" wrapText="1"/>
    </xf>
    <xf numFmtId="0" fontId="25" fillId="2" borderId="0" pivotButton="0" quotePrefix="0" xfId="0"/>
    <xf numFmtId="164" fontId="25" fillId="2" borderId="0" pivotButton="0" quotePrefix="0" xfId="0"/>
    <xf numFmtId="164" fontId="29" fillId="3" borderId="0" pivotButton="0" quotePrefix="0" xfId="0"/>
    <xf numFmtId="164" fontId="29" fillId="2" borderId="0" pivotButton="0" quotePrefix="0" xfId="0"/>
    <xf numFmtId="0" fontId="15" fillId="4" borderId="6" applyAlignment="1" pivotButton="0" quotePrefix="0" xfId="0">
      <alignment horizontal="left" vertical="center" wrapText="1"/>
    </xf>
    <xf numFmtId="0" fontId="10" fillId="3" borderId="0" applyAlignment="1" pivotButton="0" quotePrefix="0" xfId="0">
      <alignment horizontal="left" vertical="center" wrapText="1"/>
    </xf>
    <xf numFmtId="0" fontId="1" fillId="2" borderId="0" pivotButton="0" quotePrefix="0" xfId="0"/>
    <xf numFmtId="0" fontId="3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68580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44</row>
      <rowOff>0</rowOff>
    </from>
    <ext cx="533400" cy="5334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escolahabilidade.com/blog/excel-no-curriculo-2026-o-que-empresas-testam" TargetMode="External" Id="rId1"/><Relationship Type="http://schemas.openxmlformats.org/officeDocument/2006/relationships/hyperlink" Target="https://www.escolahabilidade.com" TargetMode="External" Id="rId2"/><Relationship Type="http://schemas.openxmlformats.org/officeDocument/2006/relationships/hyperlink" Target="https://wa.me/5548988559491" TargetMode="External" Id="rId3"/><Relationship Type="http://schemas.openxmlformats.org/officeDocument/2006/relationships/hyperlink" Target="https://www.instagram.com/habilidade.escola/" TargetMode="External" Id="rId4"/><Relationship Type="http://schemas.openxmlformats.org/officeDocument/2006/relationships/hyperlink" Target="https://www.linkedin.com/company/escola-habilidade-cursos/" TargetMode="External" Id="rId5"/><Relationship Type="http://schemas.openxmlformats.org/officeDocument/2006/relationships/hyperlink" Target="https://www.tiktok.com/@habilidade.cursos" TargetMode="External" Id="rId6"/><Relationship Type="http://schemas.openxmlformats.org/officeDocument/2006/relationships/hyperlink" Target="mailto:contato@escolahabilidade.com" TargetMode="External" Id="rId7"/><Relationship Type="http://schemas.openxmlformats.org/officeDocument/2006/relationships/hyperlink" Target="https://www.google.com/maps/place/Escola+Habilidade/@-27.5923906,-48.6175692,17z/" TargetMode="External" Id="rId8"/><Relationship Type="http://schemas.openxmlformats.org/officeDocument/2006/relationships/hyperlink" Target="https://www.escolahabilidade.com/cursos/excel" TargetMode="External" Id="rId9"/><Relationship Type="http://schemas.openxmlformats.org/officeDocument/2006/relationships/hyperlink" Target="https://www.escolahabilidade.com/cursos/curso-excel-sao-jose" TargetMode="External" Id="rId10"/><Relationship Type="http://schemas.openxmlformats.org/officeDocument/2006/relationships/hyperlink" Target="https://www.escolahabilidade.com/cursos/business-intelligence" TargetMode="External" Id="rId11"/><Relationship Type="http://schemas.openxmlformats.org/officeDocument/2006/relationships/hyperlink" Target="https://www.escolahabilidade.com/cursos/informatica" TargetMode="External" Id="rId12"/><Relationship Type="http://schemas.openxmlformats.org/officeDocument/2006/relationships/hyperlink" Target="https://www.escolahabilidade.com/cursos/analista-de-dados-ia" TargetMode="External" Id="rId13"/><Relationship Type="http://schemas.openxmlformats.org/officeDocument/2006/relationships/drawing" Target="/xl/drawings/drawing1.xml" Id="rId14"/></Relationships>
</file>

<file path=xl/worksheets/_rels/sheet6.xml.rels><Relationships xmlns="http://schemas.openxmlformats.org/package/2006/relationships"><Relationship Type="http://schemas.openxmlformats.org/officeDocument/2006/relationships/hyperlink" Target="https://www.escolahabilidade.com/modelo-curriculo-2026" TargetMode="External" Id="rId1"/></Relationships>
</file>

<file path=xl/worksheets/_rels/sheet9.xml.rels><Relationships xmlns="http://schemas.openxmlformats.org/package/2006/relationships"><Relationship Type="http://schemas.openxmlformats.org/officeDocument/2006/relationships/hyperlink" Target="https://www.escolahabilidade.com/blog/excel-no-curriculo-2026-o-que-empresas-testam" TargetMode="External" Id="rId1"/><Relationship Type="http://schemas.openxmlformats.org/officeDocument/2006/relationships/hyperlink" Target="https://www.escolahabilidade.com/blog/tabela-dinamica-excel-planilha-para-praticar" TargetMode="External" Id="rId2"/><Relationship Type="http://schemas.openxmlformats.org/officeDocument/2006/relationships/hyperlink" Target="https://www.escolahabilidade.com/blog/atalhos-excel-corretos-que-o-twitter-errou" TargetMode="External" Id="rId3"/><Relationship Type="http://schemas.openxmlformats.org/officeDocument/2006/relationships/hyperlink" Target="https://www.escolahabilidade.com/blog/automatizar-orcamentos-excel-ia-mei" TargetMode="External" Id="rId4"/><Relationship Type="http://schemas.openxmlformats.org/officeDocument/2006/relationships/hyperlink" Target="https://www.escolahabilidade.com/blog/excel-inteligencia-artificial-codex-claude" TargetMode="External" Id="rId5"/><Relationship Type="http://schemas.openxmlformats.org/officeDocument/2006/relationships/hyperlink" Target="https://www.escolahabilidade.com/blog/5-razoes-organizacoes-investir-treinamento-excel" TargetMode="External" Id="rId6"/><Relationship Type="http://schemas.openxmlformats.org/officeDocument/2006/relationships/hyperlink" Target="https://www.escolahabilidade.com/blog/portfolio-analista-dados-power-bi-github-sem-experiencia" TargetMode="External" Id="rId7"/><Relationship Type="http://schemas.openxmlformats.org/officeDocument/2006/relationships/hyperlink" Target="https://www.escolahabilidade.com/blog/transforme-dados-em-decisoes-estrategicas-dashboards-empresariais" TargetMode="External" Id="rId8"/><Relationship Type="http://schemas.openxmlformats.org/officeDocument/2006/relationships/hyperlink" Target="https://www.escolahabilidade.com/downloads/planilha-treino-tabela-dinamica-excel.xlsx" TargetMode="External" Id="rId9"/><Relationship Type="http://schemas.openxmlformats.org/officeDocument/2006/relationships/hyperlink" Target="https://www.escolahabilidade.com/cursos/excel" TargetMode="External" Id="rId10"/><Relationship Type="http://schemas.openxmlformats.org/officeDocument/2006/relationships/hyperlink" Target="https://www.escolahabilidade.com/cursos/curso-excel-sao-jose" TargetMode="External" Id="rId11"/><Relationship Type="http://schemas.openxmlformats.org/officeDocument/2006/relationships/hyperlink" Target="https://www.escolahabilidade.com/cursos/business-intelligence" TargetMode="External" Id="rId12"/><Relationship Type="http://schemas.openxmlformats.org/officeDocument/2006/relationships/hyperlink" Target="https://www.escolahabilidade.com/cursos/analista-de-dados-ia" TargetMode="External" Id="rId13"/><Relationship Type="http://schemas.openxmlformats.org/officeDocument/2006/relationships/hyperlink" Target="https://www.escolahabilidade.com/cursos/informatica" TargetMode="External" Id="rId14"/><Relationship Type="http://schemas.openxmlformats.org/officeDocument/2006/relationships/hyperlink" Target="https://www.escolahabilidade.com" TargetMode="External" Id="rId15"/><Relationship Type="http://schemas.openxmlformats.org/officeDocument/2006/relationships/hyperlink" Target="https://wa.me/5548988559491" TargetMode="External" Id="rId16"/><Relationship Type="http://schemas.openxmlformats.org/officeDocument/2006/relationships/hyperlink" Target="https://www.instagram.com/habilidade.escola/" TargetMode="External" Id="rId17"/><Relationship Type="http://schemas.openxmlformats.org/officeDocument/2006/relationships/hyperlink" Target="https://www.linkedin.com/company/escola-habilidade-cursos/" TargetMode="External" Id="rId18"/><Relationship Type="http://schemas.openxmlformats.org/officeDocument/2006/relationships/hyperlink" Target="https://www.tiktok.com/@habilidade.cursos" TargetMode="External" Id="rId19"/><Relationship Type="http://schemas.openxmlformats.org/officeDocument/2006/relationships/hyperlink" Target="mailto:contato@escolahabilidade.com" TargetMode="External" Id="rId20"/><Relationship Type="http://schemas.openxmlformats.org/officeDocument/2006/relationships/hyperlink" Target="https://www.google.com/maps/place/Escola+Habilidade/@-27.5923906,-48.6175692,17z/" TargetMode="External" Id="rId21"/><Relationship Type="http://schemas.openxmlformats.org/officeDocument/2006/relationships/drawing" Target="/xl/drawings/drawing2.xml" Id="rId22"/></Relationships>
</file>

<file path=xl/worksheets/sheet1.xml><?xml version="1.0" encoding="utf-8"?>
<worksheet xmlns="http://schemas.openxmlformats.org/spreadsheetml/2006/main">
  <sheetPr>
    <tabColor rgb="00D400FF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16" customWidth="1" min="2" max="2"/>
    <col width="22" customWidth="1" min="3" max="3"/>
    <col width="18" customWidth="1" min="4" max="4"/>
    <col width="16" customWidth="1" min="5" max="5"/>
    <col width="16" customWidth="1" min="6" max="6"/>
    <col width="16" customWidth="1" min="7" max="7"/>
    <col width="16" customWidth="1" min="8" max="8"/>
    <col width="14" customWidth="1" min="9" max="9"/>
    <col width="12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20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28" customHeight="1">
      <c r="A2" s="1" t="n"/>
      <c r="B2" s="1" t="n"/>
      <c r="C2" s="2" t="inlineStr">
        <is>
          <t>ESCOLA HABILIDADE</t>
        </is>
      </c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0" customHeight="1">
      <c r="A3" s="1" t="n"/>
      <c r="B3" s="1" t="n"/>
      <c r="C3" s="3" t="inlineStr">
        <is>
          <t>SÃO JOSÉ · SC  ·  PRESENCIAL</t>
        </is>
      </c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1" t="n"/>
      <c r="B4" s="1" t="n"/>
      <c r="C4" s="4" t="inlineStr">
        <is>
          <t>MATERIAL GRATUITO DO BLOG</t>
        </is>
      </c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14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14" customHeight="1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5" t="inlineStr"/>
      <c r="C7" s="5" t="inlineStr"/>
      <c r="D7" s="5" t="inlineStr"/>
      <c r="E7" s="5" t="inlineStr"/>
      <c r="F7" s="5" t="inlineStr"/>
      <c r="G7" s="5" t="inlineStr"/>
      <c r="H7" s="5" t="inlineStr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0" customHeight="1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40" customHeight="1">
      <c r="A9" s="1" t="n"/>
      <c r="B9" s="6" t="inlineStr">
        <is>
          <t>EXCEL NO CURRÍCULO 2026</t>
        </is>
      </c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24" customHeight="1">
      <c r="A10" s="1" t="n"/>
      <c r="B10" s="7" t="inlineStr">
        <is>
          <t>PREPARATÓRIO PARA PROVA DE EMPREGO</t>
        </is>
      </c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20" customHeight="1">
      <c r="A11" s="1" t="n"/>
      <c r="B11" s="1" t="n"/>
      <c r="C11" s="1" t="n"/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56" customHeight="1">
      <c r="A12" s="1" t="n"/>
      <c r="B12" s="8" t="inlineStr">
        <is>
          <t>Escrever "Excel avançado" no currículo e travar na prova é clássico. Esta planilha é o treino antes da entrevista: checklist do que cai, plano de 14 dias, base de dados e um simulado. Marque o que já domina e foque no resto.</t>
        </is>
      </c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20" customHeight="1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22" customHeight="1">
      <c r="A14" s="1" t="n"/>
      <c r="B14" s="9" t="inlineStr">
        <is>
          <t>COMO NAVEGAR</t>
        </is>
      </c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26" customHeight="1">
      <c r="A15" s="1" t="n"/>
      <c r="B15" s="10" t="inlineStr">
        <is>
          <t>ABA</t>
        </is>
      </c>
      <c r="C15" s="11" t="n"/>
      <c r="D15" s="10" t="inlineStr">
        <is>
          <t>PRA QUE SERVE</t>
        </is>
      </c>
      <c r="E15" s="11" t="n"/>
      <c r="F15" s="11" t="n"/>
      <c r="G15" s="11" t="n"/>
      <c r="H15" s="11" t="n"/>
      <c r="I15" s="1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26" customHeight="1">
      <c r="A16" s="1" t="n"/>
      <c r="B16" s="12" t="inlineStr">
        <is>
          <t>Checklist da prova</t>
        </is>
      </c>
      <c r="C16" s="13" t="n"/>
      <c r="D16" s="14" t="inlineStr">
        <is>
          <t>O que empresas pedem de verdade</t>
        </is>
      </c>
      <c r="E16" s="13" t="n"/>
      <c r="F16" s="13" t="n"/>
      <c r="G16" s="13" t="n"/>
      <c r="H16" s="13" t="n"/>
      <c r="I16" s="13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26" customHeight="1">
      <c r="A17" s="1" t="n"/>
      <c r="B17" s="15" t="inlineStr">
        <is>
          <t>Funções</t>
        </is>
      </c>
      <c r="C17" s="13" t="n"/>
      <c r="D17" s="16" t="inlineStr">
        <is>
          <t>Núcleo que separa quem passa de quem trava</t>
        </is>
      </c>
      <c r="E17" s="13" t="n"/>
      <c r="F17" s="13" t="n"/>
      <c r="G17" s="13" t="n"/>
      <c r="H17" s="13" t="n"/>
      <c r="I17" s="13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26" customHeight="1">
      <c r="A18" s="1" t="n"/>
      <c r="B18" s="12" t="inlineStr">
        <is>
          <t>Como fazer as fórmulas</t>
        </is>
      </c>
      <c r="C18" s="13" t="n"/>
      <c r="D18" s="14" t="inlineStr">
        <is>
          <t>Sintaxe PT-BR + exemplo vivo + resultado calculado</t>
        </is>
      </c>
      <c r="E18" s="13" t="n"/>
      <c r="F18" s="13" t="n"/>
      <c r="G18" s="13" t="n"/>
      <c r="H18" s="13" t="n"/>
      <c r="I18" s="13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26" customHeight="1">
      <c r="A19" s="1" t="n"/>
      <c r="B19" s="15" t="inlineStr">
        <is>
          <t>Plano 14 dias</t>
        </is>
      </c>
      <c r="C19" s="13" t="n"/>
      <c r="D19" s="16" t="inlineStr">
        <is>
          <t>Cronograma com espaço para marcar progresso</t>
        </is>
      </c>
      <c r="E19" s="13" t="n"/>
      <c r="F19" s="13" t="n"/>
      <c r="G19" s="13" t="n"/>
      <c r="H19" s="13" t="n"/>
      <c r="I19" s="13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26" customHeight="1">
      <c r="A20" s="1" t="n"/>
      <c r="B20" s="12" t="inlineStr">
        <is>
          <t>Currículo</t>
        </is>
      </c>
      <c r="C20" s="13" t="n"/>
      <c r="D20" s="14" t="inlineStr">
        <is>
          <t>Frases fracas vs fortes + campos pra você preencher</t>
        </is>
      </c>
      <c r="E20" s="13" t="n"/>
      <c r="F20" s="13" t="n"/>
      <c r="G20" s="13" t="n"/>
      <c r="H20" s="13" t="n"/>
      <c r="I20" s="13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6" customHeight="1">
      <c r="A21" s="1" t="n"/>
      <c r="B21" s="15" t="inlineStr">
        <is>
          <t>Base de treino</t>
        </is>
      </c>
      <c r="C21" s="13" t="n"/>
      <c r="D21" s="16" t="inlineStr">
        <is>
          <t>Vendas fictícias da Grande Florianópolis</t>
        </is>
      </c>
      <c r="E21" s="13" t="n"/>
      <c r="F21" s="13" t="n"/>
      <c r="G21" s="13" t="n"/>
      <c r="H21" s="13" t="n"/>
      <c r="I21" s="13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26" customHeight="1">
      <c r="A22" s="1" t="n"/>
      <c r="B22" s="12" t="inlineStr">
        <is>
          <t>Simulado</t>
        </is>
      </c>
      <c r="C22" s="13" t="n"/>
      <c r="D22" s="14" t="inlineStr">
        <is>
          <t>Perguntas de negócio com tempo sugerido</t>
        </is>
      </c>
      <c r="E22" s="13" t="n"/>
      <c r="F22" s="13" t="n"/>
      <c r="G22" s="13" t="n"/>
      <c r="H22" s="13" t="n"/>
      <c r="I22" s="13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6" customHeight="1">
      <c r="A23" s="1" t="n"/>
      <c r="B23" s="15" t="inlineStr">
        <is>
          <t>Leituras e contatos</t>
        </is>
      </c>
      <c r="C23" s="13" t="n"/>
      <c r="D23" s="16" t="inlineStr">
        <is>
          <t>Artigos de Excel/BI e canais da escola</t>
        </is>
      </c>
      <c r="E23" s="13" t="n"/>
      <c r="F23" s="13" t="n"/>
      <c r="G23" s="13" t="n"/>
      <c r="H23" s="13" t="n"/>
      <c r="I23" s="13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0" customHeight="1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2" customHeight="1">
      <c r="A25" s="1" t="n"/>
      <c r="B25" s="9" t="inlineStr">
        <is>
          <t>ARTIGO DE ORIGEM</t>
        </is>
      </c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24" customHeight="1">
      <c r="A26" s="1" t="n"/>
      <c r="B26" s="17" t="inlineStr">
        <is>
          <t>Excel no currículo em 2026: o que as empresas realmente testam</t>
        </is>
      </c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0" customHeight="1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2" customHeight="1">
      <c r="A28" s="1" t="n"/>
      <c r="B28" s="9" t="inlineStr">
        <is>
          <t>CONTATO RÁPIDO</t>
        </is>
      </c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26" customHeight="1">
      <c r="A29" s="1" t="n"/>
      <c r="B29" s="18" t="inlineStr">
        <is>
          <t>CANAL</t>
        </is>
      </c>
      <c r="C29" s="19" t="inlineStr">
        <is>
          <t>DETALHE</t>
        </is>
      </c>
      <c r="D29" s="11" t="n"/>
      <c r="E29" s="11" t="n"/>
      <c r="F29" s="11" t="n"/>
      <c r="G29" s="11" t="n"/>
      <c r="H29" s="11" t="n"/>
      <c r="I29" s="1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8" customHeight="1">
      <c r="A30" s="1" t="n"/>
      <c r="B30" s="20" t="inlineStr">
        <is>
          <t>SITE</t>
        </is>
      </c>
      <c r="C30" s="21" t="inlineStr">
        <is>
          <t>www.escolahabilidade.com</t>
        </is>
      </c>
      <c r="D30" s="13" t="n"/>
      <c r="E30" s="13" t="n"/>
      <c r="F30" s="13" t="n"/>
      <c r="G30" s="13" t="n"/>
      <c r="H30" s="13" t="n"/>
      <c r="I30" s="13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8" customHeight="1">
      <c r="A31" s="1" t="n"/>
      <c r="B31" s="22" t="inlineStr">
        <is>
          <t>WHATSAPP</t>
        </is>
      </c>
      <c r="C31" s="23" t="inlineStr">
        <is>
          <t>(48) 98855-9491</t>
        </is>
      </c>
      <c r="D31" s="13" t="n"/>
      <c r="E31" s="13" t="n"/>
      <c r="F31" s="13" t="n"/>
      <c r="G31" s="13" t="n"/>
      <c r="H31" s="13" t="n"/>
      <c r="I31" s="13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8" customHeight="1">
      <c r="A32" s="1" t="n"/>
      <c r="B32" s="20" t="inlineStr">
        <is>
          <t>INSTAGRAM</t>
        </is>
      </c>
      <c r="C32" s="21" t="inlineStr">
        <is>
          <t>@habilidade.escola</t>
        </is>
      </c>
      <c r="D32" s="13" t="n"/>
      <c r="E32" s="13" t="n"/>
      <c r="F32" s="13" t="n"/>
      <c r="G32" s="13" t="n"/>
      <c r="H32" s="13" t="n"/>
      <c r="I32" s="13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8" customHeight="1">
      <c r="A33" s="1" t="n"/>
      <c r="B33" s="22" t="inlineStr">
        <is>
          <t>LINKEDIN</t>
        </is>
      </c>
      <c r="C33" s="23" t="inlineStr">
        <is>
          <t>Escola Habilidade Cursos</t>
        </is>
      </c>
      <c r="D33" s="13" t="n"/>
      <c r="E33" s="13" t="n"/>
      <c r="F33" s="13" t="n"/>
      <c r="G33" s="13" t="n"/>
      <c r="H33" s="13" t="n"/>
      <c r="I33" s="13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8" customHeight="1">
      <c r="A34" s="1" t="n"/>
      <c r="B34" s="20" t="inlineStr">
        <is>
          <t>TIKTOK</t>
        </is>
      </c>
      <c r="C34" s="21" t="inlineStr">
        <is>
          <t>@habilidade.cursos</t>
        </is>
      </c>
      <c r="D34" s="13" t="n"/>
      <c r="E34" s="13" t="n"/>
      <c r="F34" s="13" t="n"/>
      <c r="G34" s="13" t="n"/>
      <c r="H34" s="13" t="n"/>
      <c r="I34" s="13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8" customHeight="1">
      <c r="A35" s="1" t="n"/>
      <c r="B35" s="22" t="inlineStr">
        <is>
          <t>E-MAIL</t>
        </is>
      </c>
      <c r="C35" s="23" t="inlineStr">
        <is>
          <t>contato@escolahabilidade.com</t>
        </is>
      </c>
      <c r="D35" s="13" t="n"/>
      <c r="E35" s="13" t="n"/>
      <c r="F35" s="13" t="n"/>
      <c r="G35" s="13" t="n"/>
      <c r="H35" s="13" t="n"/>
      <c r="I35" s="13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8" customHeight="1">
      <c r="A36" s="1" t="n"/>
      <c r="B36" s="20" t="inlineStr">
        <is>
          <t>ENDEREÇO</t>
        </is>
      </c>
      <c r="C36" s="21" t="inlineStr">
        <is>
          <t>R. Caetano José Ferreira, 426, Sala 5 — Kobrasol, São José/SC</t>
        </is>
      </c>
      <c r="D36" s="13" t="n"/>
      <c r="E36" s="13" t="n"/>
      <c r="F36" s="13" t="n"/>
      <c r="G36" s="13" t="n"/>
      <c r="H36" s="13" t="n"/>
      <c r="I36" s="13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0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0" customHeight="1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2" customHeight="1">
      <c r="A39" s="1" t="n"/>
      <c r="B39" s="9" t="inlineStr">
        <is>
          <t>CURSOS RELACIONADOS</t>
        </is>
      </c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4" customHeight="1">
      <c r="A40" s="1" t="n"/>
      <c r="B40" s="17" t="inlineStr">
        <is>
          <t>Curso de Excel</t>
        </is>
      </c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4" customHeight="1">
      <c r="A41" s="1" t="n"/>
      <c r="B41" s="17" t="inlineStr">
        <is>
          <t>Excel em São José</t>
        </is>
      </c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4" customHeight="1">
      <c r="A42" s="1" t="n"/>
      <c r="B42" s="17" t="inlineStr">
        <is>
          <t>Business Intelligence</t>
        </is>
      </c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4" customHeight="1">
      <c r="A43" s="1" t="n"/>
      <c r="B43" s="17" t="inlineStr">
        <is>
          <t>Informática completa</t>
        </is>
      </c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4" customHeight="1">
      <c r="A44" s="1" t="n"/>
      <c r="B44" s="17" t="inlineStr">
        <is>
          <t>Analista de Dados com IA</t>
        </is>
      </c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40" customHeight="1">
      <c r="A47" s="1" t="n"/>
      <c r="B47" s="24" t="inlineStr">
        <is>
          <t>Uso livre para estudo. Redistribuição comercial sem crédito não é permitida. © 2026 Escola Habilidade.</t>
        </is>
      </c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43">
    <mergeCell ref="C36:I36"/>
    <mergeCell ref="B16:C16"/>
    <mergeCell ref="B25:I25"/>
    <mergeCell ref="B47:I47"/>
    <mergeCell ref="D17:I17"/>
    <mergeCell ref="B22:C22"/>
    <mergeCell ref="C32:I32"/>
    <mergeCell ref="B18:C18"/>
    <mergeCell ref="D16:I16"/>
    <mergeCell ref="B12:I12"/>
    <mergeCell ref="B43:F43"/>
    <mergeCell ref="B21:C21"/>
    <mergeCell ref="C3:F3"/>
    <mergeCell ref="B39:I39"/>
    <mergeCell ref="B42:F42"/>
    <mergeCell ref="D18:I18"/>
    <mergeCell ref="B23:C23"/>
    <mergeCell ref="C34:I34"/>
    <mergeCell ref="B14:I14"/>
    <mergeCell ref="C30:I30"/>
    <mergeCell ref="B17:C17"/>
    <mergeCell ref="C33:I33"/>
    <mergeCell ref="B41:F41"/>
    <mergeCell ref="D15:I15"/>
    <mergeCell ref="B44:F44"/>
    <mergeCell ref="C4:F4"/>
    <mergeCell ref="B19:C19"/>
    <mergeCell ref="D23:I23"/>
    <mergeCell ref="C35:I35"/>
    <mergeCell ref="B10:I10"/>
    <mergeCell ref="B28:I28"/>
    <mergeCell ref="C29:I29"/>
    <mergeCell ref="D20:I20"/>
    <mergeCell ref="B40:F40"/>
    <mergeCell ref="B9:I9"/>
    <mergeCell ref="D19:I19"/>
    <mergeCell ref="C31:I31"/>
    <mergeCell ref="B15:C15"/>
    <mergeCell ref="D22:I22"/>
    <mergeCell ref="B20:C20"/>
    <mergeCell ref="C2:F2"/>
    <mergeCell ref="D21:I21"/>
    <mergeCell ref="B26:I26"/>
  </mergeCells>
  <hyperlinks>
    <hyperlink xmlns:r="http://schemas.openxmlformats.org/officeDocument/2006/relationships" ref="B26" r:id="rId1"/>
    <hyperlink xmlns:r="http://schemas.openxmlformats.org/officeDocument/2006/relationships" ref="C30" r:id="rId2"/>
    <hyperlink xmlns:r="http://schemas.openxmlformats.org/officeDocument/2006/relationships" ref="C31" r:id="rId3"/>
    <hyperlink xmlns:r="http://schemas.openxmlformats.org/officeDocument/2006/relationships" ref="C32" r:id="rId4"/>
    <hyperlink xmlns:r="http://schemas.openxmlformats.org/officeDocument/2006/relationships" ref="C33" r:id="rId5"/>
    <hyperlink xmlns:r="http://schemas.openxmlformats.org/officeDocument/2006/relationships" ref="C34" r:id="rId6"/>
    <hyperlink xmlns:r="http://schemas.openxmlformats.org/officeDocument/2006/relationships" ref="C35" r:id="rId7"/>
    <hyperlink xmlns:r="http://schemas.openxmlformats.org/officeDocument/2006/relationships" ref="C36" r:id="rId8"/>
    <hyperlink xmlns:r="http://schemas.openxmlformats.org/officeDocument/2006/relationships" ref="B40" r:id="rId9"/>
    <hyperlink xmlns:r="http://schemas.openxmlformats.org/officeDocument/2006/relationships" ref="B41" r:id="rId10"/>
    <hyperlink xmlns:r="http://schemas.openxmlformats.org/officeDocument/2006/relationships" ref="B42" r:id="rId11"/>
    <hyperlink xmlns:r="http://schemas.openxmlformats.org/officeDocument/2006/relationships" ref="B43" r:id="rId12"/>
    <hyperlink xmlns:r="http://schemas.openxmlformats.org/officeDocument/2006/relationships" ref="B44" r:id="rId13"/>
  </hyperlinks>
  <printOptions horizontalCentered="1"/>
  <pageMargins left="0.75" right="0.75" top="1" bottom="1" header="0.5" footer="0.5"/>
  <pageSetup fitToHeight="0" fitToWidth="1"/>
  <drawing xmlns:r="http://schemas.openxmlformats.org/officeDocument/2006/relationships" r:id="rId14"/>
</worksheet>
</file>

<file path=xl/worksheets/sheet2.xml><?xml version="1.0" encoding="utf-8"?>
<worksheet xmlns="http://schemas.openxmlformats.org/spreadsheetml/2006/main">
  <sheetPr>
    <tabColor rgb="003A3A3A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6" customWidth="1" min="2" max="2"/>
    <col width="38" customWidth="1" min="3" max="3"/>
    <col width="28" customWidth="1" min="4" max="4"/>
    <col width="16" customWidth="1" min="5" max="5"/>
    <col width="18" customWidth="1" min="6" max="6"/>
    <col width="22" customWidth="1" min="7" max="7"/>
    <col width="1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CHECKLIST DA PROVA</t>
        </is>
      </c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" t="n"/>
      <c r="B3" s="26" t="inlineStr">
        <is>
          <t>O QUE CAI NA ENTREVISTA DE EXCEL</t>
        </is>
      </c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5" t="inlineStr"/>
      <c r="G4" s="5" t="inlineStr"/>
      <c r="H4" s="5" t="inlineStr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58" customHeight="1">
      <c r="A6" s="1" t="n"/>
      <c r="B6" s="27" t="inlineStr">
        <is>
          <t>Em prova típica o avaliador não quer saber se você "conhece o menu". Ele quer ver se você limpa a base, responde pergunta de negócio com fórmula e entrega sem inventar número no olho. Marque seu nível e use a coluna de nota pra lembrar o que falta.</t>
        </is>
      </c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2" customHeight="1">
      <c r="A8" s="1" t="n"/>
      <c r="B8" s="9" t="inlineStr">
        <is>
          <t>TRÊS BLOCOS DA PROVA</t>
        </is>
      </c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26" customHeight="1">
      <c r="A9" s="1" t="n"/>
      <c r="B9" s="28" t="inlineStr">
        <is>
          <t>#</t>
        </is>
      </c>
      <c r="C9" s="28" t="inlineStr">
        <is>
          <t>BLOCO</t>
        </is>
      </c>
      <c r="D9" s="28" t="inlineStr">
        <is>
          <t>O QUE O AVALIADOR OLHA</t>
        </is>
      </c>
      <c r="E9" s="28" t="inlineStr">
        <is>
          <t>SEU NÍVEL</t>
        </is>
      </c>
      <c r="F9" s="29" t="inlineStr">
        <is>
          <t>NOTA PESSOAL</t>
        </is>
      </c>
      <c r="G9" s="30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53" customHeight="1">
      <c r="A10" s="31" t="n"/>
      <c r="B10" s="32" t="inlineStr">
        <is>
          <t>1</t>
        </is>
      </c>
      <c r="C10" s="33" t="inlineStr">
        <is>
          <t>Organizar a base crua</t>
        </is>
      </c>
      <c r="D10" s="34" t="inlineStr">
        <is>
          <t>Largura de coluna, moeda, data, separar texto colado, tirar sujeira visual.</t>
        </is>
      </c>
      <c r="E10" s="35" t="inlineStr"/>
      <c r="F10" s="36" t="inlineStr"/>
      <c r="H10" s="3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40" customHeight="1">
      <c r="A11" s="1" t="n"/>
      <c r="B11" s="37" t="inlineStr">
        <is>
          <t>2</t>
        </is>
      </c>
      <c r="C11" s="38" t="inlineStr">
        <is>
          <t>Responder com fórmula</t>
        </is>
      </c>
      <c r="D11" s="39" t="inlineStr">
        <is>
          <t>Total, total por cargo/loja, média, maior/menor, quem bateu meta.</t>
        </is>
      </c>
      <c r="E11" s="35" t="inlineStr"/>
      <c r="F11" s="36" t="inlineStr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40" customHeight="1">
      <c r="A12" s="31" t="n"/>
      <c r="B12" s="32" t="inlineStr">
        <is>
          <t>3</t>
        </is>
      </c>
      <c r="C12" s="33" t="inlineStr">
        <is>
          <t>Velocidade e consistência</t>
        </is>
      </c>
      <c r="D12" s="34" t="inlineStr">
        <is>
          <t>Tempo, organização e fórmula em vez de digitar o resultado na mão.</t>
        </is>
      </c>
      <c r="E12" s="35" t="inlineStr"/>
      <c r="F12" s="36" t="inlineStr"/>
      <c r="H12" s="3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20" customHeight="1">
      <c r="A13" s="1" t="n"/>
      <c r="B13" s="1" t="n"/>
      <c r="C13" s="1" t="n"/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22" customHeight="1">
      <c r="A14" s="1" t="n"/>
      <c r="B14" s="9" t="inlineStr">
        <is>
          <t>ITENS TIPICOS DO TESTE</t>
        </is>
      </c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26" customHeight="1">
      <c r="A15" s="1" t="n"/>
      <c r="B15" s="28" t="inlineStr">
        <is>
          <t>#</t>
        </is>
      </c>
      <c r="C15" s="28" t="inlineStr">
        <is>
          <t>ITEM DA PROVA</t>
        </is>
      </c>
      <c r="D15" s="28" t="inlineStr">
        <is>
          <t>TIPO</t>
        </is>
      </c>
      <c r="E15" s="28" t="inlineStr">
        <is>
          <t>SEU NÍVEL</t>
        </is>
      </c>
      <c r="F15" s="28" t="inlineStr">
        <is>
          <t>CONSEGUI EM PROVA?</t>
        </is>
      </c>
      <c r="G15" s="28" t="inlineStr">
        <is>
          <t>OBS</t>
        </is>
      </c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28" customHeight="1">
      <c r="A16" s="31" t="n"/>
      <c r="B16" s="40" t="n">
        <v>1</v>
      </c>
      <c r="C16" s="41" t="inlineStr">
        <is>
          <t>Formatar moeda e data</t>
        </is>
      </c>
      <c r="D16" s="42" t="inlineStr">
        <is>
          <t>ORGANIZAÇÃO</t>
        </is>
      </c>
      <c r="E16" s="35" t="inlineStr"/>
      <c r="F16" s="43" t="inlineStr"/>
      <c r="G16" s="36" t="inlineStr"/>
      <c r="H16" s="3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28" customHeight="1">
      <c r="A17" s="1" t="n"/>
      <c r="B17" s="44" t="n">
        <v>2</v>
      </c>
      <c r="C17" s="45" t="inlineStr">
        <is>
          <t>Achar maior faturamento</t>
        </is>
      </c>
      <c r="D17" s="46" t="inlineStr">
        <is>
          <t>RESUMO</t>
        </is>
      </c>
      <c r="E17" s="35" t="inlineStr"/>
      <c r="F17" s="43" t="inlineStr"/>
      <c r="G17" s="36" t="inlineStr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28" customHeight="1">
      <c r="A18" s="31" t="n"/>
      <c r="B18" s="40" t="n">
        <v>3</v>
      </c>
      <c r="C18" s="41" t="inlineStr">
        <is>
          <t>Achar menor faturamento</t>
        </is>
      </c>
      <c r="D18" s="42" t="inlineStr">
        <is>
          <t>RESUMO</t>
        </is>
      </c>
      <c r="E18" s="35" t="inlineStr"/>
      <c r="F18" s="43" t="inlineStr"/>
      <c r="G18" s="36" t="inlineStr"/>
      <c r="H18" s="3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28" customHeight="1">
      <c r="A19" s="1" t="n"/>
      <c r="B19" s="44" t="n">
        <v>4</v>
      </c>
      <c r="C19" s="45" t="inlineStr">
        <is>
          <t>Total geral com SOMA</t>
        </is>
      </c>
      <c r="D19" s="46" t="inlineStr">
        <is>
          <t>RESUMO</t>
        </is>
      </c>
      <c r="E19" s="35" t="inlineStr"/>
      <c r="F19" s="43" t="inlineStr"/>
      <c r="G19" s="36" t="inlineStr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28" customHeight="1">
      <c r="A20" s="31" t="n"/>
      <c r="B20" s="40" t="n">
        <v>5</v>
      </c>
      <c r="C20" s="41" t="inlineStr">
        <is>
          <t>Média por loja (MÉDIASE)</t>
        </is>
      </c>
      <c r="D20" s="42" t="inlineStr">
        <is>
          <t>CRITÉRIO</t>
        </is>
      </c>
      <c r="E20" s="35" t="inlineStr"/>
      <c r="F20" s="43" t="inlineStr"/>
      <c r="G20" s="36" t="inlineStr"/>
      <c r="H20" s="3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8" customHeight="1">
      <c r="A21" s="1" t="n"/>
      <c r="B21" s="44" t="n">
        <v>6</v>
      </c>
      <c r="C21" s="45" t="inlineStr">
        <is>
          <t>Contar unidades (CONT.SE / CONT.VALORES)</t>
        </is>
      </c>
      <c r="D21" s="46" t="inlineStr">
        <is>
          <t>CRITÉRIO</t>
        </is>
      </c>
      <c r="E21" s="35" t="inlineStr"/>
      <c r="F21" s="43" t="inlineStr"/>
      <c r="G21" s="36" t="inlineStr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28" customHeight="1">
      <c r="A22" s="31" t="n"/>
      <c r="B22" s="40" t="n">
        <v>7</v>
      </c>
      <c r="C22" s="41" t="inlineStr">
        <is>
          <t>Quem bateu a meta (SE + critério)</t>
        </is>
      </c>
      <c r="D22" s="42" t="inlineStr">
        <is>
          <t>REGRA</t>
        </is>
      </c>
      <c r="E22" s="35" t="inlineStr"/>
      <c r="F22" s="43" t="inlineStr"/>
      <c r="G22" s="36" t="inlineStr"/>
      <c r="H22" s="3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8" customHeight="1">
      <c r="A23" s="1" t="n"/>
      <c r="B23" s="44" t="n">
        <v>8</v>
      </c>
      <c r="C23" s="45" t="inlineStr">
        <is>
          <t>Cruzar tabelas (PROCV / PROCX)</t>
        </is>
      </c>
      <c r="D23" s="46" t="inlineStr">
        <is>
          <t>BUSCA</t>
        </is>
      </c>
      <c r="E23" s="35" t="inlineStr"/>
      <c r="F23" s="43" t="inlineStr"/>
      <c r="G23" s="36" t="inlineStr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8" customHeight="1">
      <c r="A24" s="31" t="n"/>
      <c r="B24" s="40" t="n">
        <v>9</v>
      </c>
      <c r="C24" s="41" t="inlineStr">
        <is>
          <t>Participação percentual do maior resultado</t>
        </is>
      </c>
      <c r="D24" s="42" t="inlineStr">
        <is>
          <t>ANÁLISE</t>
        </is>
      </c>
      <c r="E24" s="35" t="inlineStr"/>
      <c r="F24" s="43" t="inlineStr"/>
      <c r="G24" s="36" t="inlineStr"/>
      <c r="H24" s="3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8" customHeight="1">
      <c r="A25" s="1" t="n"/>
      <c r="B25" s="44" t="n">
        <v>10</v>
      </c>
      <c r="C25" s="45" t="inlineStr">
        <is>
          <t>Gráfico das melhores lojas</t>
        </is>
      </c>
      <c r="D25" s="46" t="inlineStr">
        <is>
          <t>ENTREGA</t>
        </is>
      </c>
      <c r="E25" s="35" t="inlineStr"/>
      <c r="F25" s="43" t="inlineStr"/>
      <c r="G25" s="36" t="inlineStr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28" customHeight="1">
      <c r="A26" s="31" t="n"/>
      <c r="B26" s="40" t="n">
        <v>11</v>
      </c>
      <c r="C26" s="41" t="inlineStr">
        <is>
          <t>Tabela dinâmica simples</t>
        </is>
      </c>
      <c r="D26" s="42" t="inlineStr">
        <is>
          <t>ENTREGA</t>
        </is>
      </c>
      <c r="E26" s="35" t="inlineStr"/>
      <c r="F26" s="43" t="inlineStr"/>
      <c r="G26" s="36" t="inlineStr"/>
      <c r="H26" s="3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0" customHeight="1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0" customHeight="1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56" customHeight="1">
      <c r="A29" s="1" t="n"/>
      <c r="B29" s="47" t="inlineStr">
        <is>
          <t>Dica de sala: o candidato que conta 11 linhas no olho e digita "11" até pode acertar o número. O avaliador quer fórmula. Em planilha grande, olhômetro vira erro e perda de tempo.</t>
        </is>
      </c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0" customHeight="1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0" customHeight="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0" customHeight="1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0" customHeight="1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0" customHeight="1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0" customHeight="1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0" customHeight="1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0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0" customHeight="1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0" customHeight="1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0" customHeight="1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0" customHeight="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0" customHeight="1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0" customHeight="1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0" customHeight="1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0" customHeight="1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10">
    <mergeCell ref="F11:G11"/>
    <mergeCell ref="F12:G12"/>
    <mergeCell ref="F10:G10"/>
    <mergeCell ref="B14:G14"/>
    <mergeCell ref="B8:G8"/>
    <mergeCell ref="B6:H6"/>
    <mergeCell ref="B2:H2"/>
    <mergeCell ref="B29:H29"/>
    <mergeCell ref="B3:H3"/>
    <mergeCell ref="F9:G9"/>
  </mergeCells>
  <dataValidations count="1">
    <dataValidation sqref="E10 E11 E12 E16 E17 E18 E19 E20 E21 E22 E23 E24 E25 E26" showDropDown="0" showInputMessage="0" showErrorMessage="0" allowBlank="1" type="list">
      <formula1>"Não sei,Treinei,Domino"</formula1>
    </dataValidation>
  </dataValidations>
  <printOptions horizontalCentered="1"/>
  <pageMargins left="0.75" right="0.75" top="1" bottom="1" header="0.5" footer="0.5"/>
  <pageSetup fitToHeight="0" fitToWidth="1"/>
</worksheet>
</file>

<file path=xl/worksheets/sheet3.xml><?xml version="1.0" encoding="utf-8"?>
<worksheet xmlns="http://schemas.openxmlformats.org/spreadsheetml/2006/main">
  <sheetPr>
    <tabColor rgb="003A3A3A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20" customWidth="1" min="2" max="2"/>
    <col width="48" customWidth="1" min="3" max="3"/>
    <col width="14" customWidth="1" min="4" max="4"/>
    <col width="14" customWidth="1" min="5" max="5"/>
    <col width="22" customWidth="1" min="6" max="6"/>
    <col width="12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FUNÇÕES ESSENCIAIS</t>
        </is>
      </c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" t="n"/>
      <c r="B3" s="26" t="inlineStr">
        <is>
          <t>NÚCLEO QUE APARECE EM VAGA ADMIN, FINANCEIRA, LOGÍSTICA E COMERCIAL</t>
        </is>
      </c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5" t="inlineStr"/>
      <c r="G4" s="5" t="inlineStr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56" customHeight="1">
      <c r="A6" s="1" t="n"/>
      <c r="B6" s="27" t="inlineStr">
        <is>
          <t>Não precisa decorar o Excel inteiro. Precisa dominar o núcleo abaixo. Na coluna Status escolha: Não sei / Treinei / Domino. Priorize o que ainda trava na prática.</t>
        </is>
      </c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6" customHeight="1">
      <c r="A8" s="1" t="n"/>
      <c r="B8" s="28" t="inlineStr">
        <is>
          <t>FUNÇÃO</t>
        </is>
      </c>
      <c r="C8" s="28" t="inlineStr">
        <is>
          <t>QUANDO USAR</t>
        </is>
      </c>
      <c r="D8" s="28" t="inlineStr">
        <is>
          <t>NÍVEL</t>
        </is>
      </c>
      <c r="E8" s="28" t="inlineStr">
        <is>
          <t>STATUS</t>
        </is>
      </c>
      <c r="F8" s="28" t="inlineStr">
        <is>
          <t>ONDE TREINEI</t>
        </is>
      </c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30" customHeight="1">
      <c r="A9" s="31" t="n"/>
      <c r="B9" s="48" t="inlineStr">
        <is>
          <t>SOMA</t>
        </is>
      </c>
      <c r="C9" s="34" t="inlineStr">
        <is>
          <t>Total de um intervalo. Base de qualquer teste.</t>
        </is>
      </c>
      <c r="D9" s="42" t="inlineStr">
        <is>
          <t>BÁSICO</t>
        </is>
      </c>
      <c r="E9" s="35" t="inlineStr"/>
      <c r="F9" s="49" t="inlineStr">
        <is>
          <t>Base de treino!Receita</t>
        </is>
      </c>
      <c r="G9" s="3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30" customHeight="1">
      <c r="A10" s="1" t="n"/>
      <c r="B10" s="50" t="inlineStr">
        <is>
          <t>MÉDIA</t>
        </is>
      </c>
      <c r="C10" s="39" t="inlineStr">
        <is>
          <t>Média simples de valores numéricos.</t>
        </is>
      </c>
      <c r="D10" s="46" t="inlineStr">
        <is>
          <t>BÁSICO</t>
        </is>
      </c>
      <c r="E10" s="35" t="inlineStr"/>
      <c r="F10" s="51" t="inlineStr">
        <is>
          <t>Média de ticket</t>
        </is>
      </c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30" customHeight="1">
      <c r="A11" s="31" t="n"/>
      <c r="B11" s="48" t="inlineStr">
        <is>
          <t>MÁXIMO / MÍNIMO</t>
        </is>
      </c>
      <c r="C11" s="34" t="inlineStr">
        <is>
          <t>Maior e menor valor da base.</t>
        </is>
      </c>
      <c r="D11" s="42" t="inlineStr">
        <is>
          <t>BÁSICO</t>
        </is>
      </c>
      <c r="E11" s="35" t="inlineStr"/>
      <c r="F11" s="49" t="inlineStr">
        <is>
          <t>Melhor e pior loja</t>
        </is>
      </c>
      <c r="G11" s="3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30" customHeight="1">
      <c r="A12" s="1" t="n"/>
      <c r="B12" s="50" t="inlineStr">
        <is>
          <t>SOMASE</t>
        </is>
      </c>
      <c r="C12" s="39" t="inlineStr">
        <is>
          <t>Soma com um critério (por cargo, loja, status).</t>
        </is>
      </c>
      <c r="D12" s="46" t="inlineStr">
        <is>
          <t>CRITÉRIO</t>
        </is>
      </c>
      <c r="E12" s="35" t="inlineStr"/>
      <c r="F12" s="51" t="inlineStr">
        <is>
          <t>Total por loja</t>
        </is>
      </c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30" customHeight="1">
      <c r="A13" s="31" t="n"/>
      <c r="B13" s="48" t="inlineStr">
        <is>
          <t>MÉDIASE</t>
        </is>
      </c>
      <c r="C13" s="34" t="inlineStr">
        <is>
          <t>Média com critério.</t>
        </is>
      </c>
      <c r="D13" s="42" t="inlineStr">
        <is>
          <t>CRITÉRIO</t>
        </is>
      </c>
      <c r="E13" s="35" t="inlineStr"/>
      <c r="F13" s="49" t="inlineStr">
        <is>
          <t>Ticket médio por região</t>
        </is>
      </c>
      <c r="G13" s="3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30" customHeight="1">
      <c r="A14" s="1" t="n"/>
      <c r="B14" s="50" t="inlineStr">
        <is>
          <t>CONT.SE</t>
        </is>
      </c>
      <c r="C14" s="39" t="inlineStr">
        <is>
          <t>Conta células que batem com o critério.</t>
        </is>
      </c>
      <c r="D14" s="46" t="inlineStr">
        <is>
          <t>CRITÉRIO</t>
        </is>
      </c>
      <c r="E14" s="35" t="inlineStr"/>
      <c r="F14" s="51" t="inlineStr">
        <is>
          <t>Qtd de vendas pagas</t>
        </is>
      </c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30" customHeight="1">
      <c r="A15" s="31" t="n"/>
      <c r="B15" s="48" t="inlineStr">
        <is>
          <t>CONT.VALORES</t>
        </is>
      </c>
      <c r="C15" s="34" t="inlineStr">
        <is>
          <t>Conta células não vazias (cuidado com cabeçalho).</t>
        </is>
      </c>
      <c r="D15" s="42" t="inlineStr">
        <is>
          <t>CRITÉRIO</t>
        </is>
      </c>
      <c r="E15" s="35" t="inlineStr"/>
      <c r="F15" s="49" t="inlineStr">
        <is>
          <t>Linhas preenchidas</t>
        </is>
      </c>
      <c r="G15" s="3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30" customHeight="1">
      <c r="A16" s="1" t="n"/>
      <c r="B16" s="50" t="inlineStr">
        <is>
          <t>SE</t>
        </is>
      </c>
      <c r="C16" s="39" t="inlineStr">
        <is>
          <t>Regra de negócio (meta ok / estoque baixo).</t>
        </is>
      </c>
      <c r="D16" s="46" t="inlineStr">
        <is>
          <t>REGRA</t>
        </is>
      </c>
      <c r="E16" s="35" t="inlineStr"/>
      <c r="F16" s="51" t="inlineStr">
        <is>
          <t>Aprovado / reprovado</t>
        </is>
      </c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30" customHeight="1">
      <c r="A17" s="31" t="n"/>
      <c r="B17" s="48" t="inlineStr">
        <is>
          <t>PROCV</t>
        </is>
      </c>
      <c r="C17" s="34" t="inlineStr">
        <is>
          <t>Busca valor à direita da coluna de referência.</t>
        </is>
      </c>
      <c r="D17" s="42" t="inlineStr">
        <is>
          <t>BUSCA</t>
        </is>
      </c>
      <c r="E17" s="35" t="inlineStr"/>
      <c r="F17" s="49" t="inlineStr">
        <is>
          <t>Traz meta da loja</t>
        </is>
      </c>
      <c r="G17" s="3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36" customHeight="1">
      <c r="A18" s="1" t="n"/>
      <c r="B18" s="50" t="inlineStr">
        <is>
          <t>PROCX</t>
        </is>
      </c>
      <c r="C18" s="39" t="inlineStr">
        <is>
          <t>Busca flexível (esquerda/direita). Pode faltar em PC antigo.</t>
        </is>
      </c>
      <c r="D18" s="46" t="inlineStr">
        <is>
          <t>BUSCA</t>
        </is>
      </c>
      <c r="E18" s="35" t="inlineStr"/>
      <c r="F18" s="51" t="inlineStr">
        <is>
          <t>Versão moderna</t>
        </is>
      </c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30" customHeight="1">
      <c r="A19" s="31" t="n"/>
      <c r="B19" s="48" t="inlineStr">
        <is>
          <t>ÍNDICE + CORRESP</t>
        </is>
      </c>
      <c r="C19" s="34" t="inlineStr">
        <is>
          <t>Plano B robusto quando PROCX não existe.</t>
        </is>
      </c>
      <c r="D19" s="42" t="inlineStr">
        <is>
          <t>BUSCA</t>
        </is>
      </c>
      <c r="E19" s="35" t="inlineStr"/>
      <c r="F19" s="49" t="inlineStr">
        <is>
          <t>Máquinas antigas</t>
        </is>
      </c>
      <c r="G19" s="3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30" customHeight="1">
      <c r="A20" s="1" t="n"/>
      <c r="B20" s="50" t="inlineStr">
        <is>
          <t>Tabela dinâmica</t>
        </is>
      </c>
      <c r="C20" s="39" t="inlineStr">
        <is>
          <t>Resume base grande sem fórmula solta.</t>
        </is>
      </c>
      <c r="D20" s="46" t="inlineStr">
        <is>
          <t>ANÁLISE</t>
        </is>
      </c>
      <c r="E20" s="35" t="inlineStr"/>
      <c r="F20" s="51" t="inlineStr">
        <is>
          <t>Aba Simulado</t>
        </is>
      </c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30" customHeight="1">
      <c r="A21" s="31" t="n"/>
      <c r="B21" s="48" t="inlineStr">
        <is>
          <t>Gráfico</t>
        </is>
      </c>
      <c r="C21" s="34" t="inlineStr">
        <is>
          <t>Entrega visual do ranking ou participação.</t>
        </is>
      </c>
      <c r="D21" s="42" t="inlineStr">
        <is>
          <t>ENTREGA</t>
        </is>
      </c>
      <c r="E21" s="35" t="inlineStr"/>
      <c r="F21" s="49" t="inlineStr">
        <is>
          <t>Top lojas</t>
        </is>
      </c>
      <c r="G21" s="3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20" customHeight="1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0" customHeight="1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2" customHeight="1">
      <c r="A24" s="1" t="n"/>
      <c r="B24" s="9" t="inlineStr">
        <is>
          <t>PEGADINHAS CLÁSSICAS</t>
        </is>
      </c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8" customHeight="1">
      <c r="A25" s="1" t="n"/>
      <c r="B25" s="37" t="inlineStr">
        <is>
          <t>•</t>
        </is>
      </c>
      <c r="C25" s="27" t="inlineStr">
        <is>
          <t>Somar célula por célula em vez de intervalo.</t>
        </is>
      </c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28" customHeight="1">
      <c r="A26" s="1" t="n"/>
      <c r="B26" s="37" t="inlineStr">
        <is>
          <t>•</t>
        </is>
      </c>
      <c r="C26" s="27" t="inlineStr">
        <is>
          <t>Usar SOMA em coluna de texto quando o certo é CONT.VALORES.</t>
        </is>
      </c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8" customHeight="1">
      <c r="A27" s="1" t="n"/>
      <c r="B27" s="37" t="inlineStr">
        <is>
          <t>•</t>
        </is>
      </c>
      <c r="C27" s="27" t="inlineStr">
        <is>
          <t>Incluir o cabeçalho na contagem sem querer.</t>
        </is>
      </c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40" customHeight="1">
      <c r="A28" s="1" t="n"/>
      <c r="B28" s="37" t="inlineStr">
        <is>
          <t>•</t>
        </is>
      </c>
      <c r="C28" s="27" t="inlineStr">
        <is>
          <t>Forçar PROCV quando a resposta está à esquerda da referência.</t>
        </is>
      </c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28" customHeight="1">
      <c r="A29" s="1" t="n"/>
      <c r="B29" s="37" t="inlineStr">
        <is>
          <t>•</t>
        </is>
      </c>
      <c r="C29" s="27" t="inlineStr">
        <is>
          <t>Escrever "avançado" e não formatar moeda/data.</t>
        </is>
      </c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0" customHeight="1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0" customHeight="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0" customHeight="1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0" customHeight="1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0" customHeight="1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0" customHeight="1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0" customHeight="1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0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0" customHeight="1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0" customHeight="1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0" customHeight="1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0" customHeight="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0" customHeight="1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0" customHeight="1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0" customHeight="1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0" customHeight="1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9">
    <mergeCell ref="B3:G3"/>
    <mergeCell ref="B2:G2"/>
    <mergeCell ref="B24:G24"/>
    <mergeCell ref="C29:G29"/>
    <mergeCell ref="C25:G25"/>
    <mergeCell ref="C28:G28"/>
    <mergeCell ref="C27:G27"/>
    <mergeCell ref="C26:G26"/>
    <mergeCell ref="B6:G6"/>
  </mergeCells>
  <dataValidations count="1">
    <dataValidation sqref="E9 E10 E11 E12 E13 E14 E15 E16 E17 E18 E19 E20 E21" showDropDown="0" showInputMessage="0" showErrorMessage="0" allowBlank="1" type="list">
      <formula1>"Não sei,Treinei,Domino"</formula1>
    </dataValidation>
  </dataValidations>
  <printOptions horizontalCentered="1"/>
  <pageMargins left="0.75" right="0.75" top="1" bottom="1" header="0.5" footer="0.5"/>
  <pageSetup fitToHeight="0" fitToWidth="1"/>
</worksheet>
</file>

<file path=xl/worksheets/sheet4.xml><?xml version="1.0" encoding="utf-8"?>
<worksheet xmlns="http://schemas.openxmlformats.org/spreadsheetml/2006/main">
  <sheetPr>
    <tabColor rgb="00D400FF"/>
    <outlinePr summaryBelow="1" summaryRight="1"/>
    <pageSetUpPr fitToPage="1"/>
  </sheetPr>
  <dimension ref="A1:AN3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16" customWidth="1" min="2" max="2"/>
    <col width="22" customWidth="1" min="3" max="3"/>
    <col width="42" customWidth="1" min="4" max="4"/>
    <col width="16" customWidth="1" min="5" max="5"/>
    <col width="20" customWidth="1" min="6" max="6"/>
    <col width="16" customWidth="1" min="7" max="7"/>
    <col width="16" customWidth="1" min="8" max="8"/>
    <col width="12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COMO FAZER AS FÓRMULAS</t>
        </is>
      </c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34" customHeight="1">
      <c r="A3" s="1" t="n"/>
      <c r="B3" s="26" t="inlineStr">
        <is>
          <t>PRIMEIRO O BÁSICO DOS INTERVALOS. DEPOIS AS FÓRMULAS, TUDO EM PORTUGUÊS.</t>
        </is>
      </c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5" t="inlineStr"/>
      <c r="G4" s="5" t="inlineStr"/>
      <c r="H4" s="5" t="inlineStr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56" customHeight="1">
      <c r="A6" s="1" t="n"/>
      <c r="B6" s="27" t="inlineStr">
        <is>
          <t>Antes de sair somando, vale parar um minuto no que é intervalo. Sem isso, a fórmula vira um monte de letra e número sem sentido. Abaixo tem o básico. Depois vem o mapa e os blocos de SOMA, SOMASE, PROCV e o resto.</t>
        </is>
      </c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2" customHeight="1">
      <c r="A8" s="1" t="n"/>
      <c r="B8" s="9" t="inlineStr">
        <is>
          <t>ANTES DE TUDO: O QUE É UM INTERVALO</t>
        </is>
      </c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52" customHeight="1">
      <c r="A9" s="1" t="n"/>
      <c r="B9" s="27" t="inlineStr">
        <is>
          <t>Intervalo é o pedaço da planilha de onde a fórmula puxa os números. Tipo um retângulo de células. A1:A10 significa: da célula A1 até a A10. A1:B5 é um retângulo de duas colunas e cinco linhas. Só isso.</t>
        </is>
      </c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20" customHeight="1">
      <c r="A10" s="1" t="n"/>
      <c r="B10" s="1" t="n"/>
      <c r="C10" s="1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22" customHeight="1">
      <c r="A11" s="1" t="n"/>
      <c r="B11" s="9" t="inlineStr">
        <is>
          <t>QUANDO O INTERVALO É SIMPLES (MESMA ABA)</t>
        </is>
      </c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40" customHeight="1">
      <c r="A12" s="1" t="n"/>
      <c r="B12" s="27" t="inlineStr">
        <is>
          <t>Se os números estão na mesma aba onde você escreve a fórmula, o Excel não precisa do nome da aba. Basta o endereço das células.</t>
        </is>
      </c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26" customHeight="1">
      <c r="A13" s="1" t="n"/>
      <c r="B13" s="52" t="inlineStr">
        <is>
          <t>EXEMPLO SIMPLES</t>
        </is>
      </c>
      <c r="C13" s="53" t="inlineStr">
        <is>
          <t>=SOMA(A1:A10)</t>
        </is>
      </c>
      <c r="D13" s="31" t="n"/>
      <c r="E13" s="31" t="n"/>
      <c r="F13" s="54" t="inlineStr">
        <is>
          <t>Soma A1 até A10 na aba atual</t>
        </is>
      </c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26" customHeight="1">
      <c r="A14" s="1" t="n"/>
      <c r="B14" s="55" t="inlineStr">
        <is>
          <t>OUTRO EXEMPLO</t>
        </is>
      </c>
      <c r="C14" s="53" t="inlineStr">
        <is>
          <t>=MÉDIA(B2:B20)</t>
        </is>
      </c>
      <c r="D14" s="31" t="n"/>
      <c r="E14" s="31" t="n"/>
      <c r="F14" s="54" t="inlineStr">
        <is>
          <t>Média de B2 até B20, ainda na mesma aba</t>
        </is>
      </c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26" customHeight="1">
      <c r="A15" s="1" t="n"/>
      <c r="B15" s="55" t="inlineStr">
        <is>
          <t>RETÂNGULO</t>
        </is>
      </c>
      <c r="C15" s="53" t="inlineStr">
        <is>
          <t>=SOMA(A1:B5)</t>
        </is>
      </c>
      <c r="D15" s="31" t="n"/>
      <c r="E15" s="31" t="n"/>
      <c r="F15" s="54" t="inlineStr">
        <is>
          <t>Soma o retângulo de A1 até B5</t>
        </is>
      </c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36" customHeight="1">
      <c r="A16" s="1" t="n"/>
      <c r="B16" s="56" t="inlineStr">
        <is>
          <t>Na prova, se a base e a fórmula estiverem na mesma folha, é assim que a maioria dos exercícios começa. Curto e direto.</t>
        </is>
      </c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20" customHeight="1">
      <c r="A17" s="1" t="n"/>
      <c r="B17" s="1" t="n"/>
      <c r="C17" s="1" t="n"/>
      <c r="D17" s="1" t="n"/>
      <c r="E17" s="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22" customHeight="1">
      <c r="A18" s="1" t="n"/>
      <c r="B18" s="9" t="inlineStr">
        <is>
          <t>POR QUE APARECE 'BASE DE TREINO' NO INTERVALO</t>
        </is>
      </c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52" customHeight="1">
      <c r="A19" s="1" t="n"/>
      <c r="B19" s="27" t="inlineStr">
        <is>
          <t>Nesta planilha os dados de venda ficam em outra aba: Base de treino. Você está lendo as fórmulas aqui, na aba Como fazer as fórmulas. O Excel não adivinha sozinho de onde vem o número. Tem que apontar a aba e as células.</t>
        </is>
      </c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28" customHeight="1">
      <c r="A20" s="1" t="n"/>
      <c r="B20" s="39" t="inlineStr">
        <is>
          <t>Por isso o exemplo sai assim (não é enfeite):</t>
        </is>
      </c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8" customHeight="1">
      <c r="A21" s="1" t="n"/>
      <c r="B21" s="57" t="inlineStr">
        <is>
          <t>COM OUTRA ABA</t>
        </is>
      </c>
      <c r="C21" s="58" t="inlineStr">
        <is>
          <t>='Base de treino'!J3:J62</t>
        </is>
      </c>
      <c r="D21" s="59" t="n"/>
      <c r="E21" s="59" t="n"/>
      <c r="F21" s="59" t="n"/>
      <c r="G21" s="59" t="n"/>
      <c r="H21" s="59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68" customHeight="1">
      <c r="A22" s="1" t="n"/>
      <c r="B22" s="27" t="inlineStr">
        <is>
          <t>Leitura em voz alta: "na aba Base de treino, coluna J, da linha 3 até a 62". As aspas simples em volta do nome existem porque o nome tem espaço. Sem espaço, em teoria daria para escrever Base_de_treino!J3:J62 — mas com espaço, as aspas são obrigatórias. O ! (ponto de exclamação) é o separador: à esquerda a aba, à direita as células.</t>
        </is>
      </c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58" customHeight="1">
      <c r="A23" s="1" t="n"/>
      <c r="B23" s="60" t="inlineStr">
        <is>
          <t>Resumo prático: mesma aba → só A1:B5. Outra aba → 'Nome da aba'!A1:B5. Os exemplos desta planilha usam a segunda forma porque os dados estão na Base de treino. Se você copiar a lógica para uma prova com tudo na mesma folha, pode tirar o 'Base de treino'! e deixar só o intervalo.</t>
        </is>
      </c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0" customHeight="1">
      <c r="A24" s="1" t="n"/>
      <c r="B24" s="1" t="n"/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2" customHeight="1">
      <c r="A25" s="1" t="n"/>
      <c r="B25" s="9" t="inlineStr">
        <is>
          <t>PONTO E VÍRGULA E ASPAS (DETALHE QUE QUEBRA A PROVA)</t>
        </is>
      </c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52" customHeight="1">
      <c r="A26" s="1" t="n"/>
      <c r="B26" s="27" t="inlineStr">
        <is>
          <t>No Excel em português, entre um pedaço e outro da fórmula vai ponto e vírgula (;), não vírgula. Texto (nome de loja, status) entra entre aspas: "Pago", "Ana Souza". Errar isso costuma dar #VALOR! ou resultado zero — e a pessoa acha que a função é o problema.</t>
        </is>
      </c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0" customHeight="1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2" customHeight="1">
      <c r="A28" s="1" t="n"/>
      <c r="B28" s="9" t="inlineStr">
        <is>
          <t>COMO ESTUDAR ESTA ABA</t>
        </is>
      </c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26" customHeight="1">
      <c r="A29" s="1" t="n"/>
      <c r="B29" s="39" t="inlineStr">
        <is>
          <t>1. Na Base de treino: B=Loja, D=Vendedor, F=Categoria, H=Qtd, I=Preco_Unit, J=Receita, K=Status. Metas em A69:B74.</t>
        </is>
      </c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6" customHeight="1">
      <c r="A30" s="1" t="n"/>
      <c r="B30" s="39" t="inlineStr">
        <is>
          <t>2. Leia o bloco e digite a fórmula em uma célula em branco (não só olhe o resultado).</t>
        </is>
      </c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6" customHeight="1">
      <c r="A31" s="1" t="n"/>
      <c r="B31" s="39" t="inlineStr">
        <is>
          <t>3. Compare com a linha RESULTADO. Se der erro, confira o nome da aba e o intervalo.</t>
        </is>
      </c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6" customHeight="1">
      <c r="A32" s="1" t="n"/>
      <c r="B32" s="39" t="inlineStr">
        <is>
          <t>4. Depois faça o Simulado cronometrado sem olhar esta aba.</t>
        </is>
      </c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0" customHeight="1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2" customHeight="1">
      <c r="A34" s="1" t="n"/>
      <c r="B34" s="9" t="inlineStr">
        <is>
          <t>MAPA RÁPIDO</t>
        </is>
      </c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6" customHeight="1">
      <c r="A35" s="1" t="n"/>
      <c r="B35" s="28" t="inlineStr">
        <is>
          <t>#</t>
        </is>
      </c>
      <c r="C35" s="28" t="inlineStr">
        <is>
          <t>FUNÇÃO</t>
        </is>
      </c>
      <c r="D35" s="28" t="inlineStr">
        <is>
          <t>ONDE CAI NA PROVA</t>
        </is>
      </c>
      <c r="E35" s="28" t="inlineStr">
        <is>
          <t>BLOCO</t>
        </is>
      </c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2" customHeight="1">
      <c r="A36" s="31" t="n"/>
      <c r="B36" s="42" t="inlineStr">
        <is>
          <t>1</t>
        </is>
      </c>
      <c r="C36" s="61" t="inlineStr">
        <is>
          <t>SOMA</t>
        </is>
      </c>
      <c r="D36" s="62" t="inlineStr">
        <is>
          <t>Total geral</t>
        </is>
      </c>
      <c r="E36" s="42" t="inlineStr">
        <is>
          <t>01</t>
        </is>
      </c>
      <c r="F36" s="31" t="n"/>
      <c r="G36" s="31" t="n"/>
      <c r="H36" s="3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2" customHeight="1">
      <c r="A37" s="1" t="n"/>
      <c r="B37" s="46" t="inlineStr">
        <is>
          <t>2</t>
        </is>
      </c>
      <c r="C37" s="63" t="inlineStr">
        <is>
          <t>MÉDIA</t>
        </is>
      </c>
      <c r="D37" s="64" t="inlineStr">
        <is>
          <t>Ticket / média</t>
        </is>
      </c>
      <c r="E37" s="46" t="inlineStr">
        <is>
          <t>02</t>
        </is>
      </c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2" customHeight="1">
      <c r="A38" s="31" t="n"/>
      <c r="B38" s="42" t="inlineStr">
        <is>
          <t>3</t>
        </is>
      </c>
      <c r="C38" s="61" t="inlineStr">
        <is>
          <t>MÁXIMO / MÍNIMO</t>
        </is>
      </c>
      <c r="D38" s="62" t="inlineStr">
        <is>
          <t>Maior e menor valor</t>
        </is>
      </c>
      <c r="E38" s="42" t="inlineStr">
        <is>
          <t>03–04</t>
        </is>
      </c>
      <c r="F38" s="31" t="n"/>
      <c r="G38" s="31" t="n"/>
      <c r="H38" s="3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2" customHeight="1">
      <c r="A39" s="1" t="n"/>
      <c r="B39" s="46" t="inlineStr">
        <is>
          <t>4</t>
        </is>
      </c>
      <c r="C39" s="63" t="inlineStr">
        <is>
          <t>SOMASE</t>
        </is>
      </c>
      <c r="D39" s="64" t="inlineStr">
        <is>
          <t>Total por loja, vendedor, status</t>
        </is>
      </c>
      <c r="E39" s="46" t="inlineStr">
        <is>
          <t>05</t>
        </is>
      </c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2" customHeight="1">
      <c r="A40" s="31" t="n"/>
      <c r="B40" s="42" t="inlineStr">
        <is>
          <t>5</t>
        </is>
      </c>
      <c r="C40" s="61" t="inlineStr">
        <is>
          <t>MÉDIASE</t>
        </is>
      </c>
      <c r="D40" s="62" t="inlineStr">
        <is>
          <t>Média com critério</t>
        </is>
      </c>
      <c r="E40" s="42" t="inlineStr">
        <is>
          <t>06</t>
        </is>
      </c>
      <c r="F40" s="31" t="n"/>
      <c r="G40" s="31" t="n"/>
      <c r="H40" s="3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2" customHeight="1">
      <c r="A41" s="1" t="n"/>
      <c r="B41" s="46" t="inlineStr">
        <is>
          <t>6</t>
        </is>
      </c>
      <c r="C41" s="63" t="inlineStr">
        <is>
          <t>CONT.SE</t>
        </is>
      </c>
      <c r="D41" s="64" t="inlineStr">
        <is>
          <t>Quantas canceladas/pagas</t>
        </is>
      </c>
      <c r="E41" s="46" t="inlineStr">
        <is>
          <t>07</t>
        </is>
      </c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2" customHeight="1">
      <c r="A42" s="31" t="n"/>
      <c r="B42" s="42" t="inlineStr">
        <is>
          <t>7</t>
        </is>
      </c>
      <c r="C42" s="61" t="inlineStr">
        <is>
          <t>CONT.VALORES</t>
        </is>
      </c>
      <c r="D42" s="62" t="inlineStr">
        <is>
          <t>Linhas preenchidas</t>
        </is>
      </c>
      <c r="E42" s="42" t="inlineStr">
        <is>
          <t>08</t>
        </is>
      </c>
      <c r="F42" s="31" t="n"/>
      <c r="G42" s="31" t="n"/>
      <c r="H42" s="3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2" customHeight="1">
      <c r="A43" s="1" t="n"/>
      <c r="B43" s="46" t="inlineStr">
        <is>
          <t>8</t>
        </is>
      </c>
      <c r="C43" s="63" t="inlineStr">
        <is>
          <t>SE</t>
        </is>
      </c>
      <c r="D43" s="64" t="inlineStr">
        <is>
          <t>Regra Alto/Normal, meta</t>
        </is>
      </c>
      <c r="E43" s="46" t="inlineStr">
        <is>
          <t>09</t>
        </is>
      </c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2" customHeight="1">
      <c r="A44" s="31" t="n"/>
      <c r="B44" s="42" t="inlineStr">
        <is>
          <t>9</t>
        </is>
      </c>
      <c r="C44" s="61" t="inlineStr">
        <is>
          <t>Qtd × Preço</t>
        </is>
      </c>
      <c r="D44" s="62" t="inlineStr">
        <is>
          <t>Coluna Receita</t>
        </is>
      </c>
      <c r="E44" s="42" t="inlineStr">
        <is>
          <t>10</t>
        </is>
      </c>
      <c r="F44" s="31" t="n"/>
      <c r="G44" s="31" t="n"/>
      <c r="H44" s="3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2" customHeight="1">
      <c r="A45" s="1" t="n"/>
      <c r="B45" s="46" t="inlineStr">
        <is>
          <t>10</t>
        </is>
      </c>
      <c r="C45" s="63" t="inlineStr">
        <is>
          <t>PROCV</t>
        </is>
      </c>
      <c r="D45" s="64" t="inlineStr">
        <is>
          <t>Trazer meta da loja</t>
        </is>
      </c>
      <c r="E45" s="46" t="inlineStr">
        <is>
          <t>11</t>
        </is>
      </c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2" customHeight="1">
      <c r="A46" s="31" t="n"/>
      <c r="B46" s="42" t="inlineStr">
        <is>
          <t>11</t>
        </is>
      </c>
      <c r="C46" s="61" t="inlineStr">
        <is>
          <t>PROCX</t>
        </is>
      </c>
      <c r="D46" s="62" t="inlineStr">
        <is>
          <t>Busca moderna</t>
        </is>
      </c>
      <c r="E46" s="42" t="inlineStr">
        <is>
          <t>12</t>
        </is>
      </c>
      <c r="F46" s="31" t="n"/>
      <c r="G46" s="31" t="n"/>
      <c r="H46" s="3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2" customHeight="1">
      <c r="A47" s="1" t="n"/>
      <c r="B47" s="46" t="inlineStr">
        <is>
          <t>12</t>
        </is>
      </c>
      <c r="C47" s="63" t="inlineStr">
        <is>
          <t>ÍNDICE + CORRESP</t>
        </is>
      </c>
      <c r="D47" s="64" t="inlineStr">
        <is>
          <t>Plano B de busca</t>
        </is>
      </c>
      <c r="E47" s="46" t="inlineStr">
        <is>
          <t>13</t>
        </is>
      </c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2" customHeight="1">
      <c r="A48" s="31" t="n"/>
      <c r="B48" s="42" t="inlineStr">
        <is>
          <t>13</t>
        </is>
      </c>
      <c r="C48" s="61" t="inlineStr">
        <is>
          <t>Participação %</t>
        </is>
      </c>
      <c r="D48" s="62" t="inlineStr">
        <is>
          <t>Fatia da loja no total</t>
        </is>
      </c>
      <c r="E48" s="42" t="inlineStr">
        <is>
          <t>14</t>
        </is>
      </c>
      <c r="F48" s="31" t="n"/>
      <c r="G48" s="31" t="n"/>
      <c r="H48" s="3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2" customHeight="1">
      <c r="A49" s="1" t="n"/>
      <c r="B49" s="46" t="inlineStr">
        <is>
          <t>14</t>
        </is>
      </c>
      <c r="C49" s="63" t="inlineStr">
        <is>
          <t>Tabela dinâmica</t>
        </is>
      </c>
      <c r="D49" s="64" t="inlineStr">
        <is>
          <t>Resumo multi-pergunta</t>
        </is>
      </c>
      <c r="E49" s="46" t="inlineStr">
        <is>
          <t>15</t>
        </is>
      </c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2" customHeight="1">
      <c r="A50" s="31" t="n"/>
      <c r="B50" s="42" t="inlineStr">
        <is>
          <t>15</t>
        </is>
      </c>
      <c r="C50" s="61" t="inlineStr">
        <is>
          <t>Gráfico</t>
        </is>
      </c>
      <c r="D50" s="62" t="inlineStr">
        <is>
          <t>Top lojas visual</t>
        </is>
      </c>
      <c r="E50" s="42" t="inlineStr">
        <is>
          <t>16</t>
        </is>
      </c>
      <c r="F50" s="31" t="n"/>
      <c r="G50" s="31" t="n"/>
      <c r="H50" s="3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2" customHeight="1">
      <c r="A52" s="1" t="n"/>
      <c r="B52" s="9" t="inlineStr">
        <is>
          <t>BLOCOS DE FÓRMULA (UM DE CADA VEZ)</t>
        </is>
      </c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2" customHeight="1">
      <c r="A53" s="1" t="n"/>
      <c r="B53" s="9" t="inlineStr">
        <is>
          <t>BLOCO 01 · SOMA</t>
        </is>
      </c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8" customHeight="1">
      <c r="A54" s="1" t="n"/>
      <c r="B54" s="39" t="inlineStr">
        <is>
          <t>Quando cai: Total geral de Receita ou Qtd — base de qualquer teste.</t>
        </is>
      </c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6" customHeight="1">
      <c r="A55" s="1" t="n"/>
      <c r="B55" s="55" t="inlineStr">
        <is>
          <t>O QUE DIGITAR</t>
        </is>
      </c>
      <c r="C55" s="65" t="inlineStr">
        <is>
          <t>=SOMA(intervalo)</t>
        </is>
      </c>
      <c r="D55" s="31" t="n"/>
      <c r="E55" s="31" t="n"/>
      <c r="F55" s="31" t="n"/>
      <c r="G55" s="31" t="n"/>
      <c r="H55" s="3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32" customHeight="1">
      <c r="A56" s="1" t="n"/>
      <c r="B56" s="57" t="inlineStr">
        <is>
          <t>EXEMPLO NA BASE</t>
        </is>
      </c>
      <c r="C56" s="66" t="inlineStr">
        <is>
          <t>=SOMA('Base de treino'!J3:J62)</t>
        </is>
      </c>
      <c r="D56" s="59" t="n"/>
      <c r="E56" s="59" t="n"/>
      <c r="F56" s="59" t="n"/>
      <c r="G56" s="59" t="n"/>
      <c r="H56" s="59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32" customHeight="1">
      <c r="A57" s="1" t="n"/>
      <c r="B57" s="3" t="inlineStr">
        <is>
          <t>RESULTADO</t>
        </is>
      </c>
      <c r="C57" s="67">
        <f>SUM('Base de treino'!J3:J62)</f>
        <v/>
      </c>
      <c r="D57" s="3" t="inlineStr">
        <is>
          <t>Excel calcula nesta célula (veja o valor)</t>
        </is>
      </c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56" customHeight="1">
      <c r="A58" s="1" t="n"/>
      <c r="B58" s="68" t="inlineStr">
        <is>
          <t>Dica de prova: Não some célula por célula. Intervalo fecha a prova mais rápido e com menos erro. Se a base estiver na mesma aba, pode ser só =SOMA(J3:J62), sem o 'Base de treino'!.</t>
        </is>
      </c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2" customHeight="1">
      <c r="A60" s="1" t="n"/>
      <c r="B60" s="9" t="inlineStr">
        <is>
          <t>BLOCO 02 · MÉDIA</t>
        </is>
      </c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8" customHeight="1">
      <c r="A61" s="1" t="n"/>
      <c r="B61" s="39" t="inlineStr">
        <is>
          <t>Quando cai: Média simples de ticket (Receita) ou de quantidade.</t>
        </is>
      </c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6" customHeight="1">
      <c r="A62" s="1" t="n"/>
      <c r="B62" s="55" t="inlineStr">
        <is>
          <t>O QUE DIGITAR</t>
        </is>
      </c>
      <c r="C62" s="65" t="inlineStr">
        <is>
          <t>=MÉDIA(intervalo)</t>
        </is>
      </c>
      <c r="D62" s="31" t="n"/>
      <c r="E62" s="31" t="n"/>
      <c r="F62" s="31" t="n"/>
      <c r="G62" s="31" t="n"/>
      <c r="H62" s="3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32" customHeight="1">
      <c r="A63" s="1" t="n"/>
      <c r="B63" s="57" t="inlineStr">
        <is>
          <t>EXEMPLO NA BASE</t>
        </is>
      </c>
      <c r="C63" s="66" t="inlineStr">
        <is>
          <t>=MÉDIA('Base de treino'!J3:J62)</t>
        </is>
      </c>
      <c r="D63" s="59" t="n"/>
      <c r="E63" s="59" t="n"/>
      <c r="F63" s="59" t="n"/>
      <c r="G63" s="59" t="n"/>
      <c r="H63" s="59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32" customHeight="1">
      <c r="A64" s="1" t="n"/>
      <c r="B64" s="3" t="inlineStr">
        <is>
          <t>RESULTADO</t>
        </is>
      </c>
      <c r="C64" s="67">
        <f>AVERAGE('Base de treino'!J3:J62)</f>
        <v/>
      </c>
      <c r="D64" s="3" t="inlineStr">
        <is>
          <t>Excel calcula nesta célula (veja o valor)</t>
        </is>
      </c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8" customHeight="1">
      <c r="A65" s="1" t="n"/>
      <c r="B65" s="68" t="inlineStr">
        <is>
          <t>Dica de prova: MÉDIA ignora texto, mas não ignora zero.</t>
        </is>
      </c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2" customHeight="1">
      <c r="A67" s="1" t="n"/>
      <c r="B67" s="9" t="inlineStr">
        <is>
          <t>BLOCO 03 · MÁXIMO</t>
        </is>
      </c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8" customHeight="1">
      <c r="A68" s="1" t="n"/>
      <c r="B68" s="39" t="inlineStr">
        <is>
          <t>Quando cai: Maior valor da base (maior Receita de linha, por exemplo).</t>
        </is>
      </c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6" customHeight="1">
      <c r="A69" s="1" t="n"/>
      <c r="B69" s="55" t="inlineStr">
        <is>
          <t>O QUE DIGITAR</t>
        </is>
      </c>
      <c r="C69" s="65" t="inlineStr">
        <is>
          <t>=MÁXIMO(intervalo)</t>
        </is>
      </c>
      <c r="D69" s="31" t="n"/>
      <c r="E69" s="31" t="n"/>
      <c r="F69" s="31" t="n"/>
      <c r="G69" s="31" t="n"/>
      <c r="H69" s="3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32" customHeight="1">
      <c r="A70" s="1" t="n"/>
      <c r="B70" s="57" t="inlineStr">
        <is>
          <t>EXEMPLO NA BASE</t>
        </is>
      </c>
      <c r="C70" s="66" t="inlineStr">
        <is>
          <t>=MÁXIMO('Base de treino'!J3:J62)</t>
        </is>
      </c>
      <c r="D70" s="59" t="n"/>
      <c r="E70" s="59" t="n"/>
      <c r="F70" s="59" t="n"/>
      <c r="G70" s="59" t="n"/>
      <c r="H70" s="59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32" customHeight="1">
      <c r="A71" s="1" t="n"/>
      <c r="B71" s="3" t="inlineStr">
        <is>
          <t>RESULTADO</t>
        </is>
      </c>
      <c r="C71" s="67">
        <f>MAX('Base de treino'!J3:J62)</f>
        <v/>
      </c>
      <c r="D71" s="3" t="inlineStr">
        <is>
          <t>Excel calcula nesta célula (veja o valor)</t>
        </is>
      </c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40" customHeight="1">
      <c r="A72" s="1" t="n"/>
      <c r="B72" s="68" t="inlineStr">
        <is>
          <t>Dica de prova: MÁXIMO acha o número. Para achar a loja dona desse número, use tabela dinâmica ou resumo por loja.</t>
        </is>
      </c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2" customHeight="1">
      <c r="A74" s="1" t="n"/>
      <c r="B74" s="9" t="inlineStr">
        <is>
          <t>BLOCO 04 · MÍNIMO</t>
        </is>
      </c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8" customHeight="1">
      <c r="A75" s="1" t="n"/>
      <c r="B75" s="39" t="inlineStr">
        <is>
          <t>Quando cai: Menor Preco_Unit da base — pergunta clássica de poucos minutos.</t>
        </is>
      </c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6" customHeight="1">
      <c r="A76" s="1" t="n"/>
      <c r="B76" s="55" t="inlineStr">
        <is>
          <t>O QUE DIGITAR</t>
        </is>
      </c>
      <c r="C76" s="65" t="inlineStr">
        <is>
          <t>=MÍNIMO(intervalo)</t>
        </is>
      </c>
      <c r="D76" s="31" t="n"/>
      <c r="E76" s="31" t="n"/>
      <c r="F76" s="31" t="n"/>
      <c r="G76" s="31" t="n"/>
      <c r="H76" s="3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32" customHeight="1">
      <c r="A77" s="1" t="n"/>
      <c r="B77" s="57" t="inlineStr">
        <is>
          <t>EXEMPLO NA BASE</t>
        </is>
      </c>
      <c r="C77" s="66" t="inlineStr">
        <is>
          <t>=MÍNIMO('Base de treino'!I3:I62)</t>
        </is>
      </c>
      <c r="D77" s="59" t="n"/>
      <c r="E77" s="59" t="n"/>
      <c r="F77" s="59" t="n"/>
      <c r="G77" s="59" t="n"/>
      <c r="H77" s="59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32" customHeight="1">
      <c r="A78" s="1" t="n"/>
      <c r="B78" s="3" t="inlineStr">
        <is>
          <t>RESULTADO</t>
        </is>
      </c>
      <c r="C78" s="67">
        <f>MIN('Base de treino'!I3:I62)</f>
        <v/>
      </c>
      <c r="D78" s="3" t="inlineStr">
        <is>
          <t>Excel calcula nesta célula (veja o valor)</t>
        </is>
      </c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8" customHeight="1">
      <c r="A79" s="1" t="n"/>
      <c r="B79" s="68" t="inlineStr">
        <is>
          <t>Dica de prova: Simulado: 'Qual o menor Preco_Unit da base?' → MÍNIMO na coluna I.</t>
        </is>
      </c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2" customHeight="1">
      <c r="A81" s="1" t="n"/>
      <c r="B81" s="9" t="inlineStr">
        <is>
          <t>BLOCO 05 · SOMASE</t>
        </is>
      </c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8" customHeight="1">
      <c r="A82" s="1" t="n"/>
      <c r="B82" s="39" t="inlineStr">
        <is>
          <t>Quando cai: Soma com um critério: por vendedor, loja ou status.</t>
        </is>
      </c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6" customHeight="1">
      <c r="A83" s="1" t="n"/>
      <c r="B83" s="55" t="inlineStr">
        <is>
          <t>O QUE DIGITAR</t>
        </is>
      </c>
      <c r="C83" s="65" t="inlineStr">
        <is>
          <t>=SOMASE(intervalo_critério; "critério"; intervalo_soma)</t>
        </is>
      </c>
      <c r="D83" s="31" t="n"/>
      <c r="E83" s="31" t="n"/>
      <c r="F83" s="31" t="n"/>
      <c r="G83" s="31" t="n"/>
      <c r="H83" s="3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32" customHeight="1">
      <c r="A84" s="1" t="n"/>
      <c r="B84" s="57" t="inlineStr">
        <is>
          <t>EXEMPLO NA BASE</t>
        </is>
      </c>
      <c r="C84" s="66" t="inlineStr">
        <is>
          <t>=SOMASE('Base de treino'!D3:D62; "Ana Souza"; 'Base de treino'!J3:J62)</t>
        </is>
      </c>
      <c r="D84" s="59" t="n"/>
      <c r="E84" s="59" t="n"/>
      <c r="F84" s="59" t="n"/>
      <c r="G84" s="59" t="n"/>
      <c r="H84" s="59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32" customHeight="1">
      <c r="A85" s="1" t="n"/>
      <c r="B85" s="3" t="inlineStr">
        <is>
          <t>RESULTADO</t>
        </is>
      </c>
      <c r="C85" s="67">
        <f>SUMIF('Base de treino'!D3:D62,"Ana Souza",'Base de treino'!J3:J62)</f>
        <v/>
      </c>
      <c r="D85" s="3" t="inlineStr">
        <is>
          <t>Excel calcula nesta célula (veja o valor)</t>
        </is>
      </c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40" customHeight="1">
      <c r="A86" s="1" t="n"/>
      <c r="B86" s="68" t="inlineStr">
        <is>
          <t>Dica de prova: Simulado: receita total da Ana Souza. Critério de texto precisa de aspas.</t>
        </is>
      </c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2" customHeight="1">
      <c r="A88" s="1" t="n"/>
      <c r="B88" s="9" t="inlineStr">
        <is>
          <t>BLOCO 06 · MÉDIASE</t>
        </is>
      </c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8" customHeight="1">
      <c r="A89" s="1" t="n"/>
      <c r="B89" s="39" t="inlineStr">
        <is>
          <t>Quando cai: Média com critério — Qtd média de uma categoria, por exemplo.</t>
        </is>
      </c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6" customHeight="1">
      <c r="A90" s="1" t="n"/>
      <c r="B90" s="55" t="inlineStr">
        <is>
          <t>O QUE DIGITAR</t>
        </is>
      </c>
      <c r="C90" s="65" t="inlineStr">
        <is>
          <t>=MÉDIASE(intervalo_critério; "critério"; intervalo_média)</t>
        </is>
      </c>
      <c r="D90" s="31" t="n"/>
      <c r="E90" s="31" t="n"/>
      <c r="F90" s="31" t="n"/>
      <c r="G90" s="31" t="n"/>
      <c r="H90" s="3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32" customHeight="1">
      <c r="A91" s="1" t="n"/>
      <c r="B91" s="57" t="inlineStr">
        <is>
          <t>EXEMPLO NA BASE</t>
        </is>
      </c>
      <c r="C91" s="66" t="inlineStr">
        <is>
          <t>=MÉDIASE('Base de treino'!F3:F62; "Informática"; 'Base de treino'!H3:H62)</t>
        </is>
      </c>
      <c r="D91" s="59" t="n"/>
      <c r="E91" s="59" t="n"/>
      <c r="F91" s="59" t="n"/>
      <c r="G91" s="59" t="n"/>
      <c r="H91" s="59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32" customHeight="1">
      <c r="A92" s="1" t="n"/>
      <c r="B92" s="3" t="inlineStr">
        <is>
          <t>RESULTADO</t>
        </is>
      </c>
      <c r="C92" s="69">
        <f>AVERAGEIF('Base de treino'!F3:F62,"Informática",'Base de treino'!H3:H62)</f>
        <v/>
      </c>
      <c r="D92" s="3" t="inlineStr">
        <is>
          <t>Excel calcula nesta célula (veja o valor)</t>
        </is>
      </c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8" customHeight="1">
      <c r="A93" s="1" t="n"/>
      <c r="B93" s="68" t="inlineStr">
        <is>
          <t>Dica de prova: Simulado: média de Qtd na categoria Informática.</t>
        </is>
      </c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2" customHeight="1">
      <c r="A95" s="1" t="n"/>
      <c r="B95" s="9" t="inlineStr">
        <is>
          <t>BLOCO 07 · CONT.SE</t>
        </is>
      </c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8" customHeight="1">
      <c r="A96" s="1" t="n"/>
      <c r="B96" s="39" t="inlineStr">
        <is>
          <t>Quando cai: Contar quantas linhas batem com o critério (Pagas, Canceladas…).</t>
        </is>
      </c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6" customHeight="1">
      <c r="A97" s="1" t="n"/>
      <c r="B97" s="55" t="inlineStr">
        <is>
          <t>O QUE DIGITAR</t>
        </is>
      </c>
      <c r="C97" s="65" t="inlineStr">
        <is>
          <t>=CONT.SE(intervalo; "critério")</t>
        </is>
      </c>
      <c r="D97" s="31" t="n"/>
      <c r="E97" s="31" t="n"/>
      <c r="F97" s="31" t="n"/>
      <c r="G97" s="31" t="n"/>
      <c r="H97" s="3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32" customHeight="1">
      <c r="A98" s="1" t="n"/>
      <c r="B98" s="57" t="inlineStr">
        <is>
          <t>EXEMPLO NA BASE</t>
        </is>
      </c>
      <c r="C98" s="66" t="inlineStr">
        <is>
          <t>=CONT.SE('Base de treino'!K3:K62; "Cancelado")</t>
        </is>
      </c>
      <c r="D98" s="59" t="n"/>
      <c r="E98" s="59" t="n"/>
      <c r="F98" s="59" t="n"/>
      <c r="G98" s="59" t="n"/>
      <c r="H98" s="59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32" customHeight="1">
      <c r="A99" s="1" t="n"/>
      <c r="B99" s="3" t="inlineStr">
        <is>
          <t>RESULTADO</t>
        </is>
      </c>
      <c r="C99" s="70">
        <f>COUNTIF('Base de treino'!K3:K62,"Cancelado")</f>
        <v/>
      </c>
      <c r="D99" s="3" t="inlineStr">
        <is>
          <t>Excel calcula nesta célula (veja o valor)</t>
        </is>
      </c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40" customHeight="1">
      <c r="A100" s="1" t="n"/>
      <c r="B100" s="68" t="inlineStr">
        <is>
          <t>Dica de prova: CONT.SE conta células; não soma valores. Não inclua o cabeçalho no intervalo.</t>
        </is>
      </c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2" customHeight="1">
      <c r="A102" s="1" t="n"/>
      <c r="B102" s="9" t="inlineStr">
        <is>
          <t>BLOCO 08 · CONT.VALORES</t>
        </is>
      </c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8" customHeight="1">
      <c r="A103" s="1" t="n"/>
      <c r="B103" s="39" t="inlineStr">
        <is>
          <t>Quando cai: Contar células não vazias — quantas linhas de dados existem.</t>
        </is>
      </c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6" customHeight="1">
      <c r="A104" s="1" t="n"/>
      <c r="B104" s="55" t="inlineStr">
        <is>
          <t>O QUE DIGITAR</t>
        </is>
      </c>
      <c r="C104" s="65" t="inlineStr">
        <is>
          <t>=CONT.VALORES(intervalo)</t>
        </is>
      </c>
      <c r="D104" s="31" t="n"/>
      <c r="E104" s="31" t="n"/>
      <c r="F104" s="31" t="n"/>
      <c r="G104" s="31" t="n"/>
      <c r="H104" s="3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32" customHeight="1">
      <c r="A105" s="1" t="n"/>
      <c r="B105" s="57" t="inlineStr">
        <is>
          <t>EXEMPLO NA BASE</t>
        </is>
      </c>
      <c r="C105" s="66" t="inlineStr">
        <is>
          <t>=CONT.VALORES('Base de treino'!A3:A62)</t>
        </is>
      </c>
      <c r="D105" s="59" t="n"/>
      <c r="E105" s="59" t="n"/>
      <c r="F105" s="59" t="n"/>
      <c r="G105" s="59" t="n"/>
      <c r="H105" s="59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32" customHeight="1">
      <c r="A106" s="1" t="n"/>
      <c r="B106" s="3" t="inlineStr">
        <is>
          <t>RESULTADO</t>
        </is>
      </c>
      <c r="C106" s="70">
        <f>COUNTA('Base de treino'!A3:A62)</f>
        <v/>
      </c>
      <c r="D106" s="3" t="inlineStr">
        <is>
          <t>Excel calcula nesta célula (veja o valor)</t>
        </is>
      </c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8" customHeight="1">
      <c r="A107" s="1" t="n"/>
      <c r="B107" s="68" t="inlineStr">
        <is>
          <t>Dica de prova: Comece na primeira linha de dado, não no título da coluna.</t>
        </is>
      </c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2" customHeight="1">
      <c r="A109" s="1" t="n"/>
      <c r="B109" s="9" t="inlineStr">
        <is>
          <t>BLOCO 09 · SE</t>
        </is>
      </c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8" customHeight="1">
      <c r="A110" s="1" t="n"/>
      <c r="B110" s="39" t="inlineStr">
        <is>
          <t>Quando cai: Regra de negócio: se Receita &gt;= 2000 então Alto, senão Normal.</t>
        </is>
      </c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6" customHeight="1">
      <c r="A111" s="1" t="n"/>
      <c r="B111" s="55" t="inlineStr">
        <is>
          <t>O QUE DIGITAR</t>
        </is>
      </c>
      <c r="C111" s="65" t="inlineStr">
        <is>
          <t>=SE(teste_lógico; "se_verdadeiro"; "se_falso")</t>
        </is>
      </c>
      <c r="D111" s="31" t="n"/>
      <c r="E111" s="31" t="n"/>
      <c r="F111" s="31" t="n"/>
      <c r="G111" s="31" t="n"/>
      <c r="H111" s="3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32" customHeight="1">
      <c r="A112" s="1" t="n"/>
      <c r="B112" s="57" t="inlineStr">
        <is>
          <t>EXEMPLO NA BASE</t>
        </is>
      </c>
      <c r="C112" s="66" t="inlineStr">
        <is>
          <t>=SE('Base de treino'!J3&gt;=2000; "Alto"; "Normal")</t>
        </is>
      </c>
      <c r="D112" s="59" t="n"/>
      <c r="E112" s="59" t="n"/>
      <c r="F112" s="59" t="n"/>
      <c r="G112" s="59" t="n"/>
      <c r="H112" s="59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32" customHeight="1">
      <c r="A113" s="1" t="n"/>
      <c r="B113" s="3" t="inlineStr">
        <is>
          <t>RESULTADO</t>
        </is>
      </c>
      <c r="C113" s="71">
        <f>IF('Base de treino'!J3&gt;=2000,"Alto","Normal")</f>
        <v/>
      </c>
      <c r="D113" s="3" t="inlineStr">
        <is>
          <t>Excel calcula nesta célula (veja o valor)</t>
        </is>
      </c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40" customHeight="1">
      <c r="A114" s="1" t="n"/>
      <c r="B114" s="68" t="inlineStr">
        <is>
          <t>Dica de prova: No simulado você cria uma coluna auxiliar e arrasta a fórmula para baixo.</t>
        </is>
      </c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2" customHeight="1">
      <c r="A116" s="1" t="n"/>
      <c r="B116" s="9" t="inlineStr">
        <is>
          <t>BLOCO 10 · RECEITA = QTD × PREÇO</t>
        </is>
      </c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8" customHeight="1">
      <c r="A117" s="1" t="n"/>
      <c r="B117" s="39" t="inlineStr">
        <is>
          <t>Quando cai: Coluna calculada. A Base de treino já faz isso na coluna J.</t>
        </is>
      </c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6" customHeight="1">
      <c r="A118" s="1" t="n"/>
      <c r="B118" s="55" t="inlineStr">
        <is>
          <t>O QUE DIGITAR</t>
        </is>
      </c>
      <c r="C118" s="65" t="inlineStr">
        <is>
          <t>=Qtd * Preco_Unit</t>
        </is>
      </c>
      <c r="D118" s="31" t="n"/>
      <c r="E118" s="31" t="n"/>
      <c r="F118" s="31" t="n"/>
      <c r="G118" s="31" t="n"/>
      <c r="H118" s="3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32" customHeight="1">
      <c r="A119" s="1" t="n"/>
      <c r="B119" s="57" t="inlineStr">
        <is>
          <t>EXEMPLO NA BASE</t>
        </is>
      </c>
      <c r="C119" s="66" t="inlineStr">
        <is>
          <t>='Base de treino'!H3*'Base de treino'!I3</t>
        </is>
      </c>
      <c r="D119" s="59" t="n"/>
      <c r="E119" s="59" t="n"/>
      <c r="F119" s="59" t="n"/>
      <c r="G119" s="59" t="n"/>
      <c r="H119" s="59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32" customHeight="1">
      <c r="A120" s="1" t="n"/>
      <c r="B120" s="3" t="inlineStr">
        <is>
          <t>RESULTADO</t>
        </is>
      </c>
      <c r="C120" s="67">
        <f>'Base de treino'!H3*'Base de treino'!I3</f>
        <v/>
      </c>
      <c r="D120" s="3" t="inlineStr">
        <is>
          <t>Excel calcula nesta célula (veja o valor)</t>
        </is>
      </c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40" customHeight="1">
      <c r="A121" s="1" t="n"/>
      <c r="B121" s="68" t="inlineStr">
        <is>
          <t>Dica de prova: Se a base vier sem Receita, multiplique. Nunca some preço unitário sem quantidade.</t>
        </is>
      </c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2" customHeight="1">
      <c r="A123" s="1" t="n"/>
      <c r="B123" s="9" t="inlineStr">
        <is>
          <t>BLOCO 11 · PROCV</t>
        </is>
      </c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8" customHeight="1">
      <c r="A124" s="1" t="n"/>
      <c r="B124" s="39" t="inlineStr">
        <is>
          <t>Quando cai: Trazer a Meta_Mensal da loja a partir da tabela de metas (A69:B74).</t>
        </is>
      </c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6" customHeight="1">
      <c r="A125" s="1" t="n"/>
      <c r="B125" s="55" t="inlineStr">
        <is>
          <t>O QUE DIGITAR</t>
        </is>
      </c>
      <c r="C125" s="65" t="inlineStr">
        <is>
          <t>=PROCV(valor_procurado; matriz; núm_col; [aproximar])</t>
        </is>
      </c>
      <c r="D125" s="31" t="n"/>
      <c r="E125" s="31" t="n"/>
      <c r="F125" s="31" t="n"/>
      <c r="G125" s="31" t="n"/>
      <c r="H125" s="3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32" customHeight="1">
      <c r="A126" s="1" t="n"/>
      <c r="B126" s="57" t="inlineStr">
        <is>
          <t>EXEMPLO NA BASE</t>
        </is>
      </c>
      <c r="C126" s="66" t="inlineStr">
        <is>
          <t>=PROCV("Centro"; 'Base de treino'!A69:B74; 2; FALSO)</t>
        </is>
      </c>
      <c r="D126" s="59" t="n"/>
      <c r="E126" s="59" t="n"/>
      <c r="F126" s="59" t="n"/>
      <c r="G126" s="59" t="n"/>
      <c r="H126" s="59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32" customHeight="1">
      <c r="A127" s="1" t="n"/>
      <c r="B127" s="3" t="inlineStr">
        <is>
          <t>RESULTADO</t>
        </is>
      </c>
      <c r="C127" s="72">
        <f>VLOOKUP("Centro",'Base de treino'!A69:B74,2,FALSE)</f>
        <v/>
      </c>
      <c r="D127" s="3" t="inlineStr">
        <is>
          <t>Excel calcula nesta célula (veja o valor)</t>
        </is>
      </c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8" customHeight="1">
      <c r="A128" s="1" t="n"/>
      <c r="B128" s="68" t="inlineStr">
        <is>
          <t>Dica de prova: FALSO = correspondência exata. Quase sempre o certo em prova.</t>
        </is>
      </c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2" customHeight="1">
      <c r="A130" s="1" t="n"/>
      <c r="B130" s="9" t="inlineStr">
        <is>
          <t>BLOCO 12 · PROCX</t>
        </is>
      </c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8" customHeight="1">
      <c r="A131" s="1" t="n"/>
      <c r="B131" s="39" t="inlineStr">
        <is>
          <t>Quando cai: Busca moderna (esquerda/direita). Pode faltar em PC ou Excel antigo.</t>
        </is>
      </c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6" customHeight="1">
      <c r="A132" s="1" t="n"/>
      <c r="B132" s="55" t="inlineStr">
        <is>
          <t>O QUE DIGITAR</t>
        </is>
      </c>
      <c r="C132" s="65" t="inlineStr">
        <is>
          <t>=PROCX(valor; intervalo_procura; intervalo_retorno)</t>
        </is>
      </c>
      <c r="D132" s="31" t="n"/>
      <c r="E132" s="31" t="n"/>
      <c r="F132" s="31" t="n"/>
      <c r="G132" s="31" t="n"/>
      <c r="H132" s="3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32" customHeight="1">
      <c r="A133" s="1" t="n"/>
      <c r="B133" s="57" t="inlineStr">
        <is>
          <t>EXEMPLO NA BASE</t>
        </is>
      </c>
      <c r="C133" s="66" t="inlineStr">
        <is>
          <t>=PROCX("Palhoça"; 'Base de treino'!A69:A74; 'Base de treino'!B69:B74)</t>
        </is>
      </c>
      <c r="D133" s="59" t="n"/>
      <c r="E133" s="59" t="n"/>
      <c r="F133" s="59" t="n"/>
      <c r="G133" s="59" t="n"/>
      <c r="H133" s="59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32" customHeight="1">
      <c r="A134" s="1" t="n"/>
      <c r="B134" s="3" t="inlineStr">
        <is>
          <t>RESULTADO</t>
        </is>
      </c>
      <c r="C134" s="72">
        <f>XLOOKUP("Palhoça",'Base de treino'!A69:A74,'Base de treino'!B69:B74)</f>
        <v/>
      </c>
      <c r="D134" s="3" t="inlineStr">
        <is>
          <t>Excel calcula nesta célula (veja o valor)</t>
        </is>
      </c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40" customHeight="1">
      <c r="A135" s="1" t="n"/>
      <c r="B135" s="68" t="inlineStr">
        <is>
          <t>Dica de prova: Se der #NOME?, não há PROCX nessa máquina. Use PROCV ou ÍNDICE+CORRESP.</t>
        </is>
      </c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2" customHeight="1">
      <c r="A137" s="1" t="n"/>
      <c r="B137" s="9" t="inlineStr">
        <is>
          <t>BLOCO 13 · ÍNDICE + CORRESP</t>
        </is>
      </c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8" customHeight="1">
      <c r="A138" s="1" t="n"/>
      <c r="B138" s="39" t="inlineStr">
        <is>
          <t>Quando cai: Plano B robusto quando PROCX não existe e PROCV trava.</t>
        </is>
      </c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6" customHeight="1">
      <c r="A139" s="1" t="n"/>
      <c r="B139" s="55" t="inlineStr">
        <is>
          <t>O QUE DIGITAR</t>
        </is>
      </c>
      <c r="C139" s="65" t="inlineStr">
        <is>
          <t>=ÍNDICE(coluna_retorno; CORRESP(valor; coluna_chave; 0))</t>
        </is>
      </c>
      <c r="D139" s="31" t="n"/>
      <c r="E139" s="31" t="n"/>
      <c r="F139" s="31" t="n"/>
      <c r="G139" s="31" t="n"/>
      <c r="H139" s="3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32" customHeight="1">
      <c r="A140" s="1" t="n"/>
      <c r="B140" s="57" t="inlineStr">
        <is>
          <t>EXEMPLO NA BASE</t>
        </is>
      </c>
      <c r="C140" s="66" t="inlineStr">
        <is>
          <t>=ÍNDICE('Base de treino'!B69:B74; CORRESP("Kobrasol"; 'Base de treino'!A69:A74; 0))</t>
        </is>
      </c>
      <c r="D140" s="59" t="n"/>
      <c r="E140" s="59" t="n"/>
      <c r="F140" s="59" t="n"/>
      <c r="G140" s="59" t="n"/>
      <c r="H140" s="59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32" customHeight="1">
      <c r="A141" s="1" t="n"/>
      <c r="B141" s="3" t="inlineStr">
        <is>
          <t>RESULTADO</t>
        </is>
      </c>
      <c r="C141" s="72">
        <f>INDEX('Base de treino'!B69:B74,MATCH("Kobrasol",'Base de treino'!A69:A74,0))</f>
        <v/>
      </c>
      <c r="D141" s="3" t="inlineStr">
        <is>
          <t>Excel calcula nesta célula (veja o valor)</t>
        </is>
      </c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8" customHeight="1">
      <c r="A142" s="1" t="n"/>
      <c r="B142" s="68" t="inlineStr">
        <is>
          <t>Dica de prova: O 0 no CORRESP pede correspondência exata.</t>
        </is>
      </c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2" customHeight="1">
      <c r="A144" s="1" t="n"/>
      <c r="B144" s="9" t="inlineStr">
        <is>
          <t>BLOCO 14 · PARTICIPAÇÃO PERCENTUAL</t>
        </is>
      </c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40" customHeight="1">
      <c r="A145" s="1" t="n"/>
      <c r="B145" s="39" t="inlineStr">
        <is>
          <t>Quando cai: quanto uma loja (só Pago) representa da receita total paga. Combina SOMASE + divisão e formata em %.</t>
        </is>
      </c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8" customHeight="1">
      <c r="A146" s="1" t="n"/>
      <c r="B146" s="3" t="inlineStr">
        <is>
          <t>PASSO A</t>
        </is>
      </c>
      <c r="C146" s="54" t="inlineStr">
        <is>
          <t>Receita total paga</t>
        </is>
      </c>
      <c r="D146" s="73" t="inlineStr">
        <is>
          <t>=SOMASE('Base de treino'!K3:K62; "Pago"; 'Base de treino'!J3:J62)</t>
        </is>
      </c>
      <c r="H146" s="74">
        <f>SUMIF('Base de treino'!K3:K62,"Pago",'Base de treino'!J3:J62)</f>
        <v/>
      </c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36" customHeight="1">
      <c r="A147" s="1" t="n"/>
      <c r="B147" s="3" t="inlineStr">
        <is>
          <t>PASSO B</t>
        </is>
      </c>
      <c r="C147" s="54" t="inlineStr">
        <is>
          <t>Participação da loja Centro (Pago)</t>
        </is>
      </c>
      <c r="D147" s="75" t="inlineStr">
        <is>
          <t>=SOMASES('Base de treino'!J3:J62; 'Base de treino'!B3:B62; "Centro"; 'Base de treino'!K3:K62; "Pago")/SOMASE('Base de treino'!K3:K62; "Pago"; 'Base de treino'!J3:J62)</t>
        </is>
      </c>
      <c r="H147" s="76">
        <f>SUMIFS('Base de treino'!J3:J62,'Base de treino'!B3:B62,"Centro",'Base de treino'!K3:K62,"Pago")/SUMIF('Base de treino'!K3:K62,"Pago",'Base de treino'!J3:J62)</f>
        <v/>
      </c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40" customHeight="1">
      <c r="A148" s="1" t="n"/>
      <c r="B148" s="68" t="inlineStr">
        <is>
          <t>Dica: calcule o total pago; depois o total da loja; divida e formate em %. Para achar a maior loja, resuma por loja (SOMASE ou tabela dinâmica) — não chute o nome.</t>
        </is>
      </c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2" customHeight="1">
      <c r="A150" s="1" t="n"/>
      <c r="B150" s="9" t="inlineStr">
        <is>
          <t>BLOCO 15 · TABELA DINÂMICA (SEM FÓRMULA SOLTA)</t>
        </is>
      </c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4" customHeight="1">
      <c r="A151" s="1" t="n"/>
      <c r="B151" s="60" t="inlineStr">
        <is>
          <t>1. Clique em qualquer célula da Base de treino (dados com cabeçalho).</t>
        </is>
      </c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4" customHeight="1">
      <c r="A152" s="1" t="n"/>
      <c r="B152" s="60" t="inlineStr">
        <is>
          <t>2. Inserir &gt; Tabela Dinâmica (atalho comum no Windows: Alt, N, V).</t>
        </is>
      </c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4" customHeight="1">
      <c r="A153" s="1" t="n"/>
      <c r="B153" s="60" t="inlineStr">
        <is>
          <t>3. Nova planilha. Linhas = Loja; Valores = Soma de Receita; Filtro = Status → só Pago.</t>
        </is>
      </c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4" customHeight="1">
      <c r="A154" s="1" t="n"/>
      <c r="B154" s="60" t="inlineStr">
        <is>
          <t>4. Simulado item 10: acrescente Colunas = Categoria (matriz loja × categoria).</t>
        </is>
      </c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4" customHeight="1">
      <c r="A155" s="1" t="n"/>
      <c r="B155" s="60" t="inlineStr">
        <is>
          <t>5. Teste de sanidade: total da TD (só Pago) deve bater com o SOMASE de Status=Pago.</t>
        </is>
      </c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2" customHeight="1">
      <c r="A157" s="1" t="n"/>
      <c r="B157" s="9" t="inlineStr">
        <is>
          <t>BLOCO 16 · GRÁFICO DE BARRAS (TOP LOJAS)</t>
        </is>
      </c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4" customHeight="1">
      <c r="A158" s="1" t="n"/>
      <c r="B158" s="60" t="inlineStr">
        <is>
          <t>1. Resuma receita por loja (SOMASE ou tabela dinâmica).</t>
        </is>
      </c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4" customHeight="1">
      <c r="A159" s="1" t="n"/>
      <c r="B159" s="60" t="inlineStr">
        <is>
          <t>2. Ordene do maior para o menor e selecione as 5 primeiras lojas + valores.</t>
        </is>
      </c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4" customHeight="1">
      <c r="A160" s="1" t="n"/>
      <c r="B160" s="60" t="inlineStr">
        <is>
          <t>3. Inserir &gt; Gráfico de colunas ou barras. Título: Top 5 lojas por receita.</t>
        </is>
      </c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4" customHeight="1">
      <c r="A161" s="1" t="n"/>
      <c r="B161" s="60" t="inlineStr">
        <is>
          <t>4. Entrega visual conta ponto: o avaliador vê o ranking sem ler a tabela inteira.</t>
        </is>
      </c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2" customHeight="1">
      <c r="A163" s="1" t="n"/>
      <c r="B163" s="9" t="inlineStr">
        <is>
          <t>MINI LABORATÓRIO (PODE EDITAR — CÉLULAS AZUIS)</t>
        </is>
      </c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40" customHeight="1">
      <c r="A164" s="1" t="n"/>
      <c r="B164" s="39" t="inlineStr">
        <is>
          <t>Treine aqui sem alterar a Base de treino. Faixa (SE) e Meta (PROCV) já vêm com fórmula.</t>
        </is>
      </c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6" customHeight="1">
      <c r="A166" s="1" t="n"/>
      <c r="B166" s="28" t="inlineStr">
        <is>
          <t>LOJA</t>
        </is>
      </c>
      <c r="C166" s="28" t="inlineStr">
        <is>
          <t>VENDEDOR</t>
        </is>
      </c>
      <c r="D166" s="28" t="inlineStr">
        <is>
          <t>RECEITA</t>
        </is>
      </c>
      <c r="E166" s="28" t="inlineStr">
        <is>
          <t>STATUS</t>
        </is>
      </c>
      <c r="F166" s="28" t="inlineStr">
        <is>
          <t>FAIXA (SE)</t>
        </is>
      </c>
      <c r="G166" s="28" t="inlineStr">
        <is>
          <t>META (PROCV)</t>
        </is>
      </c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4" customHeight="1">
      <c r="A167" s="31" t="n"/>
      <c r="B167" s="77" t="inlineStr">
        <is>
          <t>Centro</t>
        </is>
      </c>
      <c r="C167" s="78" t="inlineStr">
        <is>
          <t>Ana Souza</t>
        </is>
      </c>
      <c r="D167" s="79" t="n">
        <v>2450</v>
      </c>
      <c r="E167" s="80" t="inlineStr">
        <is>
          <t>Pago</t>
        </is>
      </c>
      <c r="F167" s="65">
        <f>IF(D167&gt;=2000,"Alto","Normal")</f>
        <v/>
      </c>
      <c r="G167" s="81">
        <f>VLOOKUP(B167,'Base de treino'!A69:B74,2,FALSE)</f>
        <v/>
      </c>
      <c r="H167" s="3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4" customHeight="1">
      <c r="A168" s="1" t="n"/>
      <c r="B168" s="82" t="inlineStr">
        <is>
          <t>São José</t>
        </is>
      </c>
      <c r="C168" s="54" t="inlineStr">
        <is>
          <t>Diego Alves</t>
        </is>
      </c>
      <c r="D168" s="79" t="n">
        <v>1800</v>
      </c>
      <c r="E168" s="80" t="inlineStr">
        <is>
          <t>Pago</t>
        </is>
      </c>
      <c r="F168" s="83">
        <f>IF(D168&gt;=2000,"Alto","Normal")</f>
        <v/>
      </c>
      <c r="G168" s="84">
        <f>VLOOKUP(B168,'Base de treino'!A69:B74,2,FALSE)</f>
        <v/>
      </c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4" customHeight="1">
      <c r="A169" s="31" t="n"/>
      <c r="B169" s="77" t="inlineStr">
        <is>
          <t>Kobrasol</t>
        </is>
      </c>
      <c r="C169" s="78" t="inlineStr">
        <is>
          <t>Ana Souza</t>
        </is>
      </c>
      <c r="D169" s="79" t="n">
        <v>920</v>
      </c>
      <c r="E169" s="80" t="inlineStr">
        <is>
          <t>Pendente</t>
        </is>
      </c>
      <c r="F169" s="65">
        <f>IF(D169&gt;=2000,"Alto","Normal")</f>
        <v/>
      </c>
      <c r="G169" s="81">
        <f>VLOOKUP(B169,'Base de treino'!A69:B74,2,FALSE)</f>
        <v/>
      </c>
      <c r="H169" s="3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4" customHeight="1">
      <c r="A170" s="1" t="n"/>
      <c r="B170" s="82" t="inlineStr">
        <is>
          <t>Palhoça</t>
        </is>
      </c>
      <c r="C170" s="54" t="inlineStr">
        <is>
          <t>Diego Alves</t>
        </is>
      </c>
      <c r="D170" s="79" t="n">
        <v>3100</v>
      </c>
      <c r="E170" s="80" t="inlineStr">
        <is>
          <t>Pago</t>
        </is>
      </c>
      <c r="F170" s="83">
        <f>IF(D170&gt;=2000,"Alto","Normal")</f>
        <v/>
      </c>
      <c r="G170" s="84">
        <f>VLOOKUP(B170,'Base de treino'!A69:B74,2,FALSE)</f>
        <v/>
      </c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4" customHeight="1">
      <c r="A171" s="31" t="n"/>
      <c r="B171" s="77" t="inlineStr">
        <is>
          <t>Continente</t>
        </is>
      </c>
      <c r="C171" s="78" t="inlineStr">
        <is>
          <t>Ana Souza</t>
        </is>
      </c>
      <c r="D171" s="79" t="n">
        <v>1500</v>
      </c>
      <c r="E171" s="80" t="inlineStr">
        <is>
          <t>Cancelado</t>
        </is>
      </c>
      <c r="F171" s="65">
        <f>IF(D171&gt;=2000,"Alto","Normal")</f>
        <v/>
      </c>
      <c r="G171" s="81">
        <f>VLOOKUP(B171,'Base de treino'!A69:B74,2,FALSE)</f>
        <v/>
      </c>
      <c r="H171" s="3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3" t="inlineStr">
        <is>
          <t>Totais do lab</t>
        </is>
      </c>
      <c r="C173" s="1" t="n"/>
      <c r="D173" s="85">
        <f>SUM(D167:D171)</f>
        <v/>
      </c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3" t="inlineStr">
        <is>
          <t>Qtd Alto</t>
        </is>
      </c>
      <c r="C174" s="1" t="n"/>
      <c r="D174" s="86">
        <f>COUNTIF(F167:F171,"Alto")</f>
        <v/>
      </c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2" customHeight="1">
      <c r="A176" s="1" t="n"/>
      <c r="B176" s="9" t="inlineStr">
        <is>
          <t>PEGADINHAS QUE DERRUBAM NA PROVA</t>
        </is>
      </c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8" customHeight="1">
      <c r="A177" s="1" t="n"/>
      <c r="B177" s="87" t="inlineStr">
        <is>
          <t>•</t>
        </is>
      </c>
      <c r="C177" s="39" t="inlineStr">
        <is>
          <t>Somar na mão e digitar o número — o avaliador pede para ver a fórmula.</t>
        </is>
      </c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40" customHeight="1">
      <c r="A178" s="1" t="n"/>
      <c r="B178" s="87" t="inlineStr">
        <is>
          <t>•</t>
        </is>
      </c>
      <c r="C178" s="39" t="inlineStr">
        <is>
          <t>Esquecer aspas no critério de texto: o certo é "Ana Souza", não Ana Souza sem aspas.</t>
        </is>
      </c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8" customHeight="1">
      <c r="A179" s="1" t="n"/>
      <c r="B179" s="87" t="inlineStr">
        <is>
          <t>•</t>
        </is>
      </c>
      <c r="C179" s="39" t="inlineStr">
        <is>
          <t>PROCV com aproximação (VERDADEIRO) quando o certo é FALSO (exato).</t>
        </is>
      </c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8" customHeight="1">
      <c r="A180" s="1" t="n"/>
      <c r="B180" s="87" t="inlineStr">
        <is>
          <t>•</t>
        </is>
      </c>
      <c r="C180" s="39" t="inlineStr">
        <is>
          <t>Incluir linha de total dentro do intervalo da SOMA e duplicar o valor.</t>
        </is>
      </c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8" customHeight="1">
      <c r="A181" s="1" t="n"/>
      <c r="B181" s="87" t="inlineStr">
        <is>
          <t>•</t>
        </is>
      </c>
      <c r="C181" s="39" t="inlineStr">
        <is>
          <t>Usar SOMA em coluna de status (texto) em vez de CONT.SE.</t>
        </is>
      </c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40" customHeight="1">
      <c r="A183" s="1" t="n"/>
      <c r="B183" s="8" t="inlineStr">
        <is>
          <t>Próximo passo: abra o Simulado com o timer e responda sem olhar esta aba. Depois volte só para conferir o caminho.</t>
        </is>
      </c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 ht="20" customHeight="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 ht="20" customHeight="1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 ht="20" customHeight="1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 ht="20" customHeight="1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 ht="20" customHeight="1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 ht="20" customHeight="1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 ht="20" customHeight="1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 ht="20" customHeight="1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 ht="20" customHeight="1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 ht="20" customHeight="1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 ht="20" customHeight="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 ht="20" customHeight="1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 ht="20" customHeight="1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 ht="20" customHeight="1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 ht="20" customHeight="1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 ht="20" customHeight="1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 ht="20" customHeight="1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 ht="20" customHeight="1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 ht="20" customHeight="1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 ht="20" customHeight="1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 ht="20" customHeight="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 ht="20" customHeight="1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 ht="20" customHeight="1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 ht="20" customHeight="1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 ht="20" customHeight="1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 ht="20" customHeight="1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 ht="20" customHeight="1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 ht="20" customHeight="1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 ht="20" customHeight="1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 ht="20" customHeight="1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 ht="20" customHeight="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 ht="20" customHeight="1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 ht="20" customHeight="1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 ht="20" customHeight="1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 ht="20" customHeight="1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 ht="20" customHeight="1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 ht="20" customHeight="1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 ht="20" customHeight="1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 ht="20" customHeight="1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 ht="20" customHeight="1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 ht="20" customHeight="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 ht="20" customHeight="1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 ht="20" customHeight="1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 ht="20" customHeight="1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 ht="20" customHeight="1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 ht="20" customHeight="1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 ht="20" customHeight="1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 ht="20" customHeight="1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 ht="20" customHeight="1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 ht="20" customHeight="1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 ht="20" customHeight="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 ht="20" customHeight="1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 ht="20" customHeight="1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 ht="20" customHeight="1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 ht="20" customHeight="1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 ht="20" customHeight="1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 ht="20" customHeight="1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 ht="20" customHeight="1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 ht="20" customHeight="1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 ht="20" customHeight="1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 ht="20" customHeight="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 ht="20" customHeight="1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 ht="20" customHeight="1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 ht="20" customHeight="1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 ht="20" customHeight="1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 ht="20" customHeight="1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 ht="20" customHeight="1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 ht="20" customHeight="1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 ht="20" customHeight="1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 ht="20" customHeight="1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 ht="20" customHeight="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 ht="20" customHeight="1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 ht="20" customHeight="1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 ht="20" customHeight="1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 ht="20" customHeight="1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 ht="20" customHeight="1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 ht="20" customHeight="1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 ht="20" customHeight="1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 ht="20" customHeight="1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 ht="20" customHeight="1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 ht="20" customHeight="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 ht="20" customHeight="1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 ht="20" customHeight="1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 ht="20" customHeight="1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 ht="20" customHeight="1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 ht="20" customHeight="1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 ht="20" customHeight="1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 ht="20" customHeight="1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 ht="20" customHeight="1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 ht="20" customHeight="1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 ht="20" customHeight="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 ht="20" customHeight="1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 ht="20" customHeight="1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 ht="20" customHeight="1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 ht="20" customHeight="1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 ht="20" customHeight="1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 ht="20" customHeight="1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 ht="20" customHeight="1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 ht="20" customHeight="1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 ht="20" customHeight="1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</sheetData>
  <mergeCells count="132">
    <mergeCell ref="D146:G146"/>
    <mergeCell ref="C55:H55"/>
    <mergeCell ref="C180:H180"/>
    <mergeCell ref="C118:H118"/>
    <mergeCell ref="C133:H133"/>
    <mergeCell ref="B183:H183"/>
    <mergeCell ref="B95:H95"/>
    <mergeCell ref="D99:H99"/>
    <mergeCell ref="B164:H164"/>
    <mergeCell ref="B32:H32"/>
    <mergeCell ref="B26:H26"/>
    <mergeCell ref="B154:H154"/>
    <mergeCell ref="B16:H16"/>
    <mergeCell ref="B138:H138"/>
    <mergeCell ref="B25:H25"/>
    <mergeCell ref="B3:H3"/>
    <mergeCell ref="C125:H125"/>
    <mergeCell ref="B131:H131"/>
    <mergeCell ref="F14:H14"/>
    <mergeCell ref="B18:H18"/>
    <mergeCell ref="B58:H58"/>
    <mergeCell ref="B52:H52"/>
    <mergeCell ref="B2:H2"/>
    <mergeCell ref="B130:H130"/>
    <mergeCell ref="B11:H11"/>
    <mergeCell ref="B60:H60"/>
    <mergeCell ref="D92:H92"/>
    <mergeCell ref="B157:H157"/>
    <mergeCell ref="C104:H104"/>
    <mergeCell ref="B53:H53"/>
    <mergeCell ref="B116:H116"/>
    <mergeCell ref="B29:H29"/>
    <mergeCell ref="B103:H103"/>
    <mergeCell ref="C63:H63"/>
    <mergeCell ref="B158:H158"/>
    <mergeCell ref="B6:H6"/>
    <mergeCell ref="C105:H105"/>
    <mergeCell ref="B142:H142"/>
    <mergeCell ref="B89:H89"/>
    <mergeCell ref="B160:H160"/>
    <mergeCell ref="B79:H79"/>
    <mergeCell ref="D57:H57"/>
    <mergeCell ref="B135:H135"/>
    <mergeCell ref="B144:H144"/>
    <mergeCell ref="B153:H153"/>
    <mergeCell ref="D120:H120"/>
    <mergeCell ref="B54:H54"/>
    <mergeCell ref="B72:H72"/>
    <mergeCell ref="B81:H81"/>
    <mergeCell ref="B121:H121"/>
    <mergeCell ref="C13:E13"/>
    <mergeCell ref="B96:H96"/>
    <mergeCell ref="B176:H176"/>
    <mergeCell ref="D106:H106"/>
    <mergeCell ref="C69:H69"/>
    <mergeCell ref="C83:H83"/>
    <mergeCell ref="C15:E15"/>
    <mergeCell ref="B107:H107"/>
    <mergeCell ref="B8:H8"/>
    <mergeCell ref="C62:H62"/>
    <mergeCell ref="B88:H88"/>
    <mergeCell ref="C98:H98"/>
    <mergeCell ref="B148:H148"/>
    <mergeCell ref="B82:H82"/>
    <mergeCell ref="D85:H85"/>
    <mergeCell ref="F15:H15"/>
    <mergeCell ref="B19:H19"/>
    <mergeCell ref="B34:H34"/>
    <mergeCell ref="B28:H28"/>
    <mergeCell ref="B9:H9"/>
    <mergeCell ref="B74:H74"/>
    <mergeCell ref="C177:H177"/>
    <mergeCell ref="B68:H68"/>
    <mergeCell ref="B30:H30"/>
    <mergeCell ref="B124:H124"/>
    <mergeCell ref="C56:H56"/>
    <mergeCell ref="B20:H20"/>
    <mergeCell ref="C90:H90"/>
    <mergeCell ref="C139:H139"/>
    <mergeCell ref="F13:H13"/>
    <mergeCell ref="C76:H76"/>
    <mergeCell ref="C132:H132"/>
    <mergeCell ref="B75:H75"/>
    <mergeCell ref="C181:H181"/>
    <mergeCell ref="B109:H109"/>
    <mergeCell ref="C119:H119"/>
    <mergeCell ref="B150:H150"/>
    <mergeCell ref="B31:H31"/>
    <mergeCell ref="B159:H159"/>
    <mergeCell ref="B152:H152"/>
    <mergeCell ref="C111:H111"/>
    <mergeCell ref="B161:H161"/>
    <mergeCell ref="D71:H71"/>
    <mergeCell ref="C179:H179"/>
    <mergeCell ref="B23:H23"/>
    <mergeCell ref="B145:H145"/>
    <mergeCell ref="C14:E14"/>
    <mergeCell ref="D113:H113"/>
    <mergeCell ref="C97:H97"/>
    <mergeCell ref="B128:H128"/>
    <mergeCell ref="C112:H112"/>
    <mergeCell ref="B137:H137"/>
    <mergeCell ref="C84:H84"/>
    <mergeCell ref="B65:H65"/>
    <mergeCell ref="C21:H21"/>
    <mergeCell ref="B114:H114"/>
    <mergeCell ref="B123:H123"/>
    <mergeCell ref="B163:H163"/>
    <mergeCell ref="C178:H178"/>
    <mergeCell ref="B110:H110"/>
    <mergeCell ref="C70:H70"/>
    <mergeCell ref="B100:H100"/>
    <mergeCell ref="D141:H141"/>
    <mergeCell ref="C91:H91"/>
    <mergeCell ref="B22:H22"/>
    <mergeCell ref="B155:H155"/>
    <mergeCell ref="B93:H93"/>
    <mergeCell ref="B102:H102"/>
    <mergeCell ref="D78:H78"/>
    <mergeCell ref="D134:H134"/>
    <mergeCell ref="B12:H12"/>
    <mergeCell ref="C140:H140"/>
    <mergeCell ref="B86:H86"/>
    <mergeCell ref="B117:H117"/>
    <mergeCell ref="B151:H151"/>
    <mergeCell ref="B67:H67"/>
    <mergeCell ref="C77:H77"/>
    <mergeCell ref="D127:H127"/>
    <mergeCell ref="B61:H61"/>
    <mergeCell ref="D64:H64"/>
    <mergeCell ref="C126:H126"/>
    <mergeCell ref="D147:G147"/>
  </mergeCells>
  <printOptions horizontalCentered="1"/>
  <pageMargins left="0.75" right="0.75" top="1" bottom="1" header="0.5" footer="0.5"/>
  <pageSetup fitToHeight="0" fitToWidth="1"/>
</worksheet>
</file>

<file path=xl/worksheets/sheet5.xml><?xml version="1.0" encoding="utf-8"?>
<worksheet xmlns="http://schemas.openxmlformats.org/spreadsheetml/2006/main">
  <sheetPr>
    <tabColor rgb="003A3A3A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7" customWidth="1" min="2" max="2"/>
    <col width="12" customWidth="1" min="3" max="3"/>
    <col width="58" customWidth="1" min="4" max="4"/>
    <col width="12" customWidth="1" min="5" max="5"/>
    <col width="12" customWidth="1" min="6" max="6"/>
    <col width="24" customWidth="1" min="7" max="7"/>
    <col width="12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PLANO DE 14 DIAS</t>
        </is>
      </c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" t="n"/>
      <c r="B3" s="26" t="inlineStr">
        <is>
          <t>PARA PARAR DE MENTIR NO CURRÍCULO</t>
        </is>
      </c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5" t="inlineStr"/>
      <c r="G4" s="5" t="inlineStr"/>
      <c r="H4" s="5" t="inlineStr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56" customHeight="1">
      <c r="A6" s="1" t="n"/>
      <c r="B6" s="27" t="inlineStr">
        <is>
          <t>Excel não é bicicleta: se para de praticar, esquece. Use o cronograma abaixo com a Base de treino e o Simulado. No final, reescreva o currículo só com o que você realmente usou.</t>
        </is>
      </c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6" customHeight="1">
      <c r="A8" s="1" t="n"/>
      <c r="B8" s="28" t="inlineStr">
        <is>
          <t>DIA</t>
        </is>
      </c>
      <c r="C8" s="28" t="inlineStr">
        <is>
          <t>FASE</t>
        </is>
      </c>
      <c r="D8" s="28" t="inlineStr">
        <is>
          <t>FOCO DO DIA</t>
        </is>
      </c>
      <c r="E8" s="28" t="inlineStr">
        <is>
          <t>FEITO?</t>
        </is>
      </c>
      <c r="F8" s="28" t="inlineStr">
        <is>
          <t>MINUTOS</t>
        </is>
      </c>
      <c r="G8" s="28" t="inlineStr">
        <is>
          <t>ANOTAÇÃO</t>
        </is>
      </c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36" customHeight="1">
      <c r="A9" s="31" t="n"/>
      <c r="B9" s="32" t="n">
        <v>1</v>
      </c>
      <c r="C9" s="42" t="inlineStr">
        <is>
          <t>DIAS 1-3</t>
        </is>
      </c>
      <c r="D9" s="88" t="inlineStr">
        <is>
          <t>Formatação, AutoSoma, referências absolutas ($A$1), preenchimento relâmpago.</t>
        </is>
      </c>
      <c r="E9" s="35" t="inlineStr"/>
      <c r="F9" s="43" t="n">
        <v>45</v>
      </c>
      <c r="G9" s="89" t="inlineStr"/>
      <c r="H9" s="3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36" customHeight="1">
      <c r="A10" s="1" t="n"/>
      <c r="B10" s="37" t="n">
        <v>2</v>
      </c>
      <c r="C10" s="46" t="inlineStr">
        <is>
          <t>DIAS 1-3</t>
        </is>
      </c>
      <c r="D10" s="60" t="inlineStr">
        <is>
          <t>Largura de coluna, formato de moeda e data, limpar texto colado.</t>
        </is>
      </c>
      <c r="E10" s="35" t="inlineStr"/>
      <c r="F10" s="43" t="n">
        <v>45</v>
      </c>
      <c r="G10" s="89" t="inlineStr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36" customHeight="1">
      <c r="A11" s="31" t="n"/>
      <c r="B11" s="32" t="n">
        <v>3</v>
      </c>
      <c r="C11" s="42" t="inlineStr">
        <is>
          <t>DIAS 1-3</t>
        </is>
      </c>
      <c r="D11" s="88" t="inlineStr">
        <is>
          <t>Revisar SOMA/MÉDIA/MÁXIMO/MÍNIMO em intervalo real da Base de treino.</t>
        </is>
      </c>
      <c r="E11" s="35" t="inlineStr"/>
      <c r="F11" s="43" t="n">
        <v>45</v>
      </c>
      <c r="G11" s="89" t="inlineStr"/>
      <c r="H11" s="3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34" customHeight="1">
      <c r="A12" s="1" t="n"/>
      <c r="B12" s="37" t="n">
        <v>4</v>
      </c>
      <c r="C12" s="46" t="inlineStr">
        <is>
          <t>DIAS 4-7</t>
        </is>
      </c>
      <c r="D12" s="60" t="inlineStr">
        <is>
          <t>SOMASE por loja e por status.</t>
        </is>
      </c>
      <c r="E12" s="35" t="inlineStr"/>
      <c r="F12" s="43" t="n">
        <v>45</v>
      </c>
      <c r="G12" s="89" t="inlineStr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34" customHeight="1">
      <c r="A13" s="31" t="n"/>
      <c r="B13" s="32" t="n">
        <v>5</v>
      </c>
      <c r="C13" s="42" t="inlineStr">
        <is>
          <t>DIAS 4-7</t>
        </is>
      </c>
      <c r="D13" s="88" t="inlineStr">
        <is>
          <t>CONT.SE e MÉDIASE (ticket médio por região).</t>
        </is>
      </c>
      <c r="E13" s="35" t="inlineStr"/>
      <c r="F13" s="43" t="n">
        <v>45</v>
      </c>
      <c r="G13" s="89" t="inlineStr"/>
      <c r="H13" s="3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34" customHeight="1">
      <c r="A14" s="1" t="n"/>
      <c r="B14" s="37" t="n">
        <v>6</v>
      </c>
      <c r="C14" s="46" t="inlineStr">
        <is>
          <t>DIAS 4-7</t>
        </is>
      </c>
      <c r="D14" s="60" t="inlineStr">
        <is>
          <t>SE com regra de meta (bateu / não bateu).</t>
        </is>
      </c>
      <c r="E14" s="35" t="inlineStr"/>
      <c r="F14" s="43" t="n">
        <v>45</v>
      </c>
      <c r="G14" s="89" t="inlineStr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34" customHeight="1">
      <c r="A15" s="31" t="n"/>
      <c r="B15" s="32" t="n">
        <v>7</v>
      </c>
      <c r="C15" s="42" t="inlineStr">
        <is>
          <t>DIAS 4-7</t>
        </is>
      </c>
      <c r="D15" s="88" t="inlineStr">
        <is>
          <t>Gráfico de barras das melhores lojas + classificação.</t>
        </is>
      </c>
      <c r="E15" s="35" t="inlineStr"/>
      <c r="F15" s="43" t="n">
        <v>45</v>
      </c>
      <c r="G15" s="89" t="inlineStr"/>
      <c r="H15" s="3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36" customHeight="1">
      <c r="A16" s="1" t="n"/>
      <c r="B16" s="37" t="n">
        <v>8</v>
      </c>
      <c r="C16" s="46" t="inlineStr">
        <is>
          <t>DIAS 8-11</t>
        </is>
      </c>
      <c r="D16" s="60" t="inlineStr">
        <is>
          <t>PROCV: trazer meta da tabela de metas para a base de vendas.</t>
        </is>
      </c>
      <c r="E16" s="35" t="inlineStr"/>
      <c r="F16" s="43" t="n">
        <v>45</v>
      </c>
      <c r="G16" s="89" t="inlineStr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34" customHeight="1">
      <c r="A17" s="31" t="n"/>
      <c r="B17" s="32" t="n">
        <v>9</v>
      </c>
      <c r="C17" s="42" t="inlineStr">
        <is>
          <t>DIAS 8-11</t>
        </is>
      </c>
      <c r="D17" s="88" t="inlineStr">
        <is>
          <t>PROCX na mesma tarefa (se o Excel tiver).</t>
        </is>
      </c>
      <c r="E17" s="35" t="inlineStr"/>
      <c r="F17" s="43" t="n">
        <v>45</v>
      </c>
      <c r="G17" s="89" t="inlineStr"/>
      <c r="H17" s="3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34" customHeight="1">
      <c r="A18" s="1" t="n"/>
      <c r="B18" s="37" t="n">
        <v>10</v>
      </c>
      <c r="C18" s="46" t="inlineStr">
        <is>
          <t>DIAS 8-11</t>
        </is>
      </c>
      <c r="D18" s="60" t="inlineStr">
        <is>
          <t>ÍNDICE + CORRESP como plano B.</t>
        </is>
      </c>
      <c r="E18" s="35" t="inlineStr"/>
      <c r="F18" s="43" t="n">
        <v>45</v>
      </c>
      <c r="G18" s="89" t="inlineStr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34" customHeight="1">
      <c r="A19" s="31" t="n"/>
      <c r="B19" s="32" t="n">
        <v>11</v>
      </c>
      <c r="C19" s="42" t="inlineStr">
        <is>
          <t>DIAS 8-11</t>
        </is>
      </c>
      <c r="D19" s="88" t="inlineStr">
        <is>
          <t>Cruzar vendedor com cargo ou região e validar resultado.</t>
        </is>
      </c>
      <c r="E19" s="35" t="inlineStr"/>
      <c r="F19" s="43" t="n">
        <v>45</v>
      </c>
      <c r="G19" s="89" t="inlineStr"/>
      <c r="H19" s="3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34" customHeight="1">
      <c r="A20" s="1" t="n"/>
      <c r="B20" s="37" t="n">
        <v>12</v>
      </c>
      <c r="C20" s="46" t="inlineStr">
        <is>
          <t>DIAS 12-14</t>
        </is>
      </c>
      <c r="D20" s="60" t="inlineStr">
        <is>
          <t>Prova cronometrada 1 (25 min) — só fórmulas, sem olhômetro.</t>
        </is>
      </c>
      <c r="E20" s="35" t="inlineStr"/>
      <c r="F20" s="43" t="n">
        <v>25</v>
      </c>
      <c r="G20" s="89" t="inlineStr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34" customHeight="1">
      <c r="A21" s="31" t="n"/>
      <c r="B21" s="32" t="n">
        <v>13</v>
      </c>
      <c r="C21" s="42" t="inlineStr">
        <is>
          <t>DIAS 12-14</t>
        </is>
      </c>
      <c r="D21" s="88" t="inlineStr">
        <is>
          <t>Prova cronometrada 2 (20 min) + revisar erros do dia 12.</t>
        </is>
      </c>
      <c r="E21" s="35" t="inlineStr"/>
      <c r="F21" s="43" t="n">
        <v>25</v>
      </c>
      <c r="G21" s="89" t="inlineStr"/>
      <c r="H21" s="3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36" customHeight="1">
      <c r="A22" s="1" t="n"/>
      <c r="B22" s="37" t="n">
        <v>14</v>
      </c>
      <c r="C22" s="46" t="inlineStr">
        <is>
          <t>DIAS 12-14</t>
        </is>
      </c>
      <c r="D22" s="60" t="inlineStr">
        <is>
          <t>Tabela dinâmica + dashboard simples + reescrever o currículo.</t>
        </is>
      </c>
      <c r="E22" s="35" t="inlineStr"/>
      <c r="F22" s="43" t="n">
        <v>25</v>
      </c>
      <c r="G22" s="89" t="inlineStr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0" customHeight="1">
      <c r="A23" s="1" t="n"/>
      <c r="B23" s="1" t="n"/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0" customHeight="1">
      <c r="A24" s="1" t="n"/>
      <c r="B24" s="90" t="inlineStr">
        <is>
          <t>PROGRESSO</t>
        </is>
      </c>
      <c r="C24" s="1" t="n"/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0" customHeight="1">
      <c r="A25" s="1" t="n"/>
      <c r="B25" s="91" t="inlineStr">
        <is>
          <t>Dias concluídos</t>
        </is>
      </c>
      <c r="C25" s="92">
        <f>COUNTIF(E9:E22,"Sim")</f>
        <v/>
      </c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20" customHeight="1">
      <c r="A26" s="1" t="n"/>
      <c r="B26" s="91" t="inlineStr">
        <is>
          <t>Minutos planejados</t>
        </is>
      </c>
      <c r="C26" s="92">
        <f>SUM(F9:F22)</f>
        <v/>
      </c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0" customHeight="1">
      <c r="A27" s="1" t="n"/>
      <c r="B27" s="91" t="inlineStr">
        <is>
          <t>% do plano</t>
        </is>
      </c>
      <c r="C27" s="93">
        <f>IF(COUNTA(E9:E22)=0,0,C25/14)</f>
        <v/>
      </c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0" customHeight="1">
      <c r="A28" s="1" t="n"/>
      <c r="B28" s="1" t="n"/>
      <c r="C28" s="1" t="n"/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56" customHeight="1">
      <c r="A29" s="1" t="n"/>
      <c r="B29" s="47" t="inlineStr">
        <is>
          <t>Se no dia 14 você ainda não consegue sozinho, o problema não é "Excel não é pra mim". Falta prática com correção. Aula presencial com exercício de prova costuma encurtar esse caminho.</t>
        </is>
      </c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0" customHeight="1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0" customHeight="1">
      <c r="A31" s="1" t="n"/>
      <c r="B31" s="1" t="n"/>
      <c r="C31" s="1" t="n"/>
      <c r="D31" s="1" t="n"/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0" customHeight="1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0" customHeight="1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0" customHeight="1">
      <c r="A34" s="1" t="n"/>
      <c r="B34" s="1" t="n"/>
      <c r="C34" s="1" t="n"/>
      <c r="D34" s="1" t="n"/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0" customHeight="1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0" customHeight="1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0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0" customHeight="1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0" customHeight="1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0" customHeight="1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0" customHeight="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0" customHeight="1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0" customHeight="1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0" customHeight="1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0" customHeight="1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4">
    <mergeCell ref="B3:H3"/>
    <mergeCell ref="B6:H6"/>
    <mergeCell ref="B2:H2"/>
    <mergeCell ref="B29:H29"/>
  </mergeCells>
  <dataValidations count="1">
    <dataValidation sqref="E9 E10 E11 E12 E13 E14 E15 E16 E17 E18 E19 E20 E21 E22" showDropDown="0" showInputMessage="0" showErrorMessage="0" allowBlank="1" type="list">
      <formula1>"Não,Sim"</formula1>
    </dataValidation>
  </dataValidations>
  <printOptions horizontalCentered="1"/>
  <pageMargins left="0.75" right="0.75" top="1" bottom="1" header="0.5" footer="0.5"/>
  <pageSetup fitToHeight="0" fitToWidth="1"/>
</worksheet>
</file>

<file path=xl/worksheets/sheet6.xml><?xml version="1.0" encoding="utf-8"?>
<worksheet xmlns="http://schemas.openxmlformats.org/spreadsheetml/2006/main">
  <sheetPr>
    <tabColor rgb="003A3A3A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42" customWidth="1" min="2" max="2"/>
    <col width="52" customWidth="1" min="3" max="3"/>
    <col width="18" customWidth="1" min="4" max="4"/>
    <col width="12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CURRÍCULO SEM MENTIR</t>
        </is>
      </c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" t="n"/>
      <c r="B3" s="26" t="inlineStr">
        <is>
          <t>TROQUE O GENÉRICO POR EVIDÊNCIA</t>
        </is>
      </c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56" customHeight="1">
      <c r="A6" s="1" t="n"/>
      <c r="B6" s="27" t="inlineStr">
        <is>
          <t>Fraco: "Pacote Office / Excel avançado." Forte: lista o que você executa de verdade e, se der, o que produziu com isso.</t>
        </is>
      </c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2" customHeight="1">
      <c r="A8" s="1" t="n"/>
      <c r="B8" s="9" t="inlineStr">
        <is>
          <t>COMPARATIVO</t>
        </is>
      </c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26" customHeight="1">
      <c r="A9" s="1" t="n"/>
      <c r="B9" s="28" t="inlineStr">
        <is>
          <t>FRACO (EVITE)</t>
        </is>
      </c>
      <c r="C9" s="28" t="inlineStr">
        <is>
          <t>FORTE (USE)</t>
        </is>
      </c>
      <c r="D9" s="1" t="n"/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42" customHeight="1">
      <c r="A10" s="31" t="n"/>
      <c r="B10" s="94" t="inlineStr">
        <is>
          <t>Excel avançado</t>
        </is>
      </c>
      <c r="C10" s="95" t="inlineStr">
        <is>
          <t>Excel: PROCV/PROCX, SOMASE, tabela dinâmica, gráficos, formatação de base</t>
        </is>
      </c>
      <c r="D10" s="31" t="n"/>
      <c r="E10" s="3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42" customHeight="1">
      <c r="A11" s="1" t="n"/>
      <c r="B11" s="96" t="inlineStr">
        <is>
          <t>Pacote Office completo</t>
        </is>
      </c>
      <c r="C11" s="97" t="inlineStr">
        <is>
          <t>Controle de vendas e estoque com dashboard simples em Excel</t>
        </is>
      </c>
      <c r="D11" s="1" t="n"/>
      <c r="E11" s="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42" customHeight="1">
      <c r="A12" s="31" t="n"/>
      <c r="B12" s="94" t="inlineStr">
        <is>
          <t>Conhecimento em planilhas</t>
        </is>
      </c>
      <c r="C12" s="95" t="inlineStr">
        <is>
          <t>Consolidação de filiais e modelo de comissão com SE e SOMASE</t>
        </is>
      </c>
      <c r="D12" s="31" t="n"/>
      <c r="E12" s="3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42" customHeight="1">
      <c r="A13" s="1" t="n"/>
      <c r="B13" s="96" t="inlineStr">
        <is>
          <t>Bom em números</t>
        </is>
      </c>
      <c r="C13" s="97" t="inlineStr">
        <is>
          <t>Prova de Excel: limpeza de base, resumos com critério e busca entre tabelas</t>
        </is>
      </c>
      <c r="D13" s="1" t="n"/>
      <c r="E13" s="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20" customHeight="1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20" customHeight="1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22" customHeight="1">
      <c r="A16" s="1" t="n"/>
      <c r="B16" s="9" t="inlineStr">
        <is>
          <t>MONTE A SUA LINHA DE CURRÍCULO</t>
        </is>
      </c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40" customHeight="1">
      <c r="A17" s="1" t="n"/>
      <c r="B17" s="27" t="inlineStr">
        <is>
          <t>Preencha só o que você já fez na Base de treino ou no trabalho. Células azuis = sua edição.</t>
        </is>
      </c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20" customHeight="1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22" customHeight="1">
      <c r="A19" s="1" t="n"/>
      <c r="B19" s="4" t="inlineStr">
        <is>
          <t>FUNÇÕES QUE EXECUTO</t>
        </is>
      </c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44" customHeight="1">
      <c r="A20" s="1" t="n"/>
      <c r="B20" s="98" t="inlineStr"/>
      <c r="C20" s="99" t="n"/>
      <c r="D20" s="99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2" customHeight="1">
      <c r="A21" s="1" t="n"/>
      <c r="B21" s="4" t="inlineStr">
        <is>
          <t>PROJETO OU PLANILHA QUE PRODUZI</t>
        </is>
      </c>
      <c r="C21" s="1" t="n"/>
      <c r="D21" s="1" t="n"/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44" customHeight="1">
      <c r="A22" s="1" t="n"/>
      <c r="B22" s="98" t="inlineStr"/>
      <c r="C22" s="99" t="n"/>
      <c r="D22" s="99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2" customHeight="1">
      <c r="A23" s="1" t="n"/>
      <c r="B23" s="4" t="inlineStr">
        <is>
          <t>RESULTADO (MESMO QUE DE ESTUDO)</t>
        </is>
      </c>
      <c r="C23" s="1" t="n"/>
      <c r="D23" s="1" t="n"/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44" customHeight="1">
      <c r="A24" s="1" t="n"/>
      <c r="B24" s="98" t="inlineStr"/>
      <c r="C24" s="99" t="n"/>
      <c r="D24" s="99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2" customHeight="1">
      <c r="A25" s="1" t="n"/>
      <c r="B25" s="4" t="inlineStr">
        <is>
          <t>LINHA PRONTA PRO CURRÍCULO (edite ou junte as de cima)</t>
        </is>
      </c>
      <c r="C25" s="1" t="n"/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56" customHeight="1">
      <c r="A26" s="1" t="n"/>
      <c r="B26" s="100">
        <f>"Excel: "&amp;B20&amp;". "&amp;B22&amp;". "&amp;B24</f>
        <v/>
      </c>
      <c r="C26" s="99" t="n"/>
      <c r="D26" s="99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0" customHeight="1">
      <c r="A27" s="1" t="n"/>
      <c r="B27" s="1" t="n"/>
      <c r="C27" s="1" t="n"/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4" customHeight="1">
      <c r="A28" s="1" t="n"/>
      <c r="B28" s="17" t="inlineStr">
        <is>
          <t>Baixar modelo de currículo 2026 (site)</t>
        </is>
      </c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20" customHeight="1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2" customHeight="1">
      <c r="A30" s="1" t="n"/>
      <c r="B30" s="9" t="inlineStr">
        <is>
          <t>ERROS QUE DERRUBAM CANDIDATO "AVANÇADO"</t>
        </is>
      </c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4" customHeight="1">
      <c r="A31" s="1" t="n"/>
      <c r="B31" s="101" t="inlineStr">
        <is>
          <t>•  Escrever avançado e não formatar moeda/data.</t>
        </is>
      </c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4" customHeight="1">
      <c r="A32" s="1" t="n"/>
      <c r="B32" s="101" t="inlineStr">
        <is>
          <t>•  Assistir aula como série e nunca baixar a planilha.</t>
        </is>
      </c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4" customHeight="1">
      <c r="A33" s="1" t="n"/>
      <c r="B33" s="101" t="inlineStr">
        <is>
          <t>•  Listar 20 funções que nunca usou na prova.</t>
        </is>
      </c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4" customHeight="1">
      <c r="A34" s="1" t="n"/>
      <c r="B34" s="101" t="inlineStr">
        <is>
          <t>•  Treinar só com vídeo. O teste desmascara em 10 minutos.</t>
        </is>
      </c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0" customHeight="1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0" customHeight="1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0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0" customHeight="1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0" customHeight="1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0" customHeight="1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0" customHeight="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0" customHeight="1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0" customHeight="1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0" customHeight="1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0" customHeight="1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16">
    <mergeCell ref="B31:E31"/>
    <mergeCell ref="B17:E17"/>
    <mergeCell ref="B22:D22"/>
    <mergeCell ref="B8:D8"/>
    <mergeCell ref="B6:E6"/>
    <mergeCell ref="B30:E30"/>
    <mergeCell ref="B16:E16"/>
    <mergeCell ref="B26:D26"/>
    <mergeCell ref="B33:E33"/>
    <mergeCell ref="B3:E3"/>
    <mergeCell ref="B2:E2"/>
    <mergeCell ref="B34:E34"/>
    <mergeCell ref="B28:E28"/>
    <mergeCell ref="B24:D24"/>
    <mergeCell ref="B20:D20"/>
    <mergeCell ref="B32:E32"/>
  </mergeCells>
  <hyperlinks>
    <hyperlink xmlns:r="http://schemas.openxmlformats.org/officeDocument/2006/relationships" ref="B28" r:id="rId1"/>
  </hyperlinks>
  <printOptions horizontalCentered="1"/>
  <pageMargins left="0.75" right="0.75" top="1" bottom="1" header="0.5" footer="0.5"/>
  <pageSetup fitToHeight="0" fitToWidth="1"/>
</worksheet>
</file>

<file path=xl/worksheets/sheet7.xml><?xml version="1.0" encoding="utf-8"?>
<worksheet xmlns="http://schemas.openxmlformats.org/spreadsheetml/2006/main">
  <sheetPr>
    <tabColor rgb="005FA657"/>
    <outlinePr summaryBelow="1" summaryRight="1"/>
    <pageSetUpPr fitToPage="1"/>
  </sheetPr>
  <dimension ref="A1:AN220"/>
  <sheetViews>
    <sheetView showGridLines="0" showRowColHeaders="1" zoomScale="100" workbookViewId="0">
      <pane ySplit="2" topLeftCell="A3" activePane="bottomLeft" state="frozen"/>
      <selection pane="bottomLeft" activeCell="A1" sqref="A1"/>
    </sheetView>
  </sheetViews>
  <sheetFormatPr baseColWidth="8" defaultRowHeight="20"/>
  <cols>
    <col width="1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8" customWidth="1" min="8" max="8"/>
    <col width="12" customWidth="1" min="9" max="9"/>
    <col width="12" customWidth="1" min="10" max="10"/>
    <col width="12" customWidth="1" min="11" max="11"/>
    <col width="12" customWidth="1" min="12" max="12"/>
    <col width="10" customWidth="1" min="13" max="13"/>
    <col width="10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24" customHeight="1">
      <c r="A1" s="9" t="inlineStr">
        <is>
          <t>BASE DE TREINO · VENDAS FICTÍCIAS · GRANDE FLORIANÓPOLIS</t>
        </is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26" customHeight="1">
      <c r="A2" s="28" t="inlineStr">
        <is>
          <t>Data</t>
        </is>
      </c>
      <c r="B2" s="28" t="inlineStr">
        <is>
          <t>Loja</t>
        </is>
      </c>
      <c r="C2" s="28" t="inlineStr">
        <is>
          <t>Regiao</t>
        </is>
      </c>
      <c r="D2" s="28" t="inlineStr">
        <is>
          <t>Vendedor</t>
        </is>
      </c>
      <c r="E2" s="28" t="inlineStr">
        <is>
          <t>Cargo</t>
        </is>
      </c>
      <c r="F2" s="28" t="inlineStr">
        <is>
          <t>Categoria</t>
        </is>
      </c>
      <c r="G2" s="28" t="inlineStr">
        <is>
          <t>Produto</t>
        </is>
      </c>
      <c r="H2" s="28" t="inlineStr">
        <is>
          <t>Qtd</t>
        </is>
      </c>
      <c r="I2" s="28" t="inlineStr">
        <is>
          <t>Preco_Unit</t>
        </is>
      </c>
      <c r="J2" s="28" t="inlineStr">
        <is>
          <t>Receita</t>
        </is>
      </c>
      <c r="K2" s="28" t="inlineStr">
        <is>
          <t>Status</t>
        </is>
      </c>
      <c r="L2" s="28" t="inlineStr">
        <is>
          <t>Meta_Loja</t>
        </is>
      </c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02" t="n">
        <v>45662</v>
      </c>
      <c r="B3" s="103" t="inlineStr">
        <is>
          <t>Centro</t>
        </is>
      </c>
      <c r="C3" s="103" t="inlineStr">
        <is>
          <t>Florianópolis</t>
        </is>
      </c>
      <c r="D3" s="103" t="inlineStr">
        <is>
          <t>Ana Souza</t>
        </is>
      </c>
      <c r="E3" s="103" t="inlineStr">
        <is>
          <t>Consultora</t>
        </is>
      </c>
      <c r="F3" s="103" t="inlineStr">
        <is>
          <t>Informática</t>
        </is>
      </c>
      <c r="G3" s="103" t="inlineStr">
        <is>
          <t>Mouse USB</t>
        </is>
      </c>
      <c r="H3" s="104" t="n">
        <v>1</v>
      </c>
      <c r="I3" s="105" t="n">
        <v>45</v>
      </c>
      <c r="J3" s="106">
        <f>H3*I3</f>
        <v/>
      </c>
      <c r="K3" s="103" t="inlineStr">
        <is>
          <t>Pago</t>
        </is>
      </c>
      <c r="L3" s="105" t="n">
        <v>85000</v>
      </c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2" customHeight="1">
      <c r="A4" s="107" t="n">
        <v>45667</v>
      </c>
      <c r="B4" s="108" t="inlineStr">
        <is>
          <t>São José</t>
        </is>
      </c>
      <c r="C4" s="108" t="inlineStr">
        <is>
          <t>São José</t>
        </is>
      </c>
      <c r="D4" s="108" t="inlineStr">
        <is>
          <t>Diego Alves</t>
        </is>
      </c>
      <c r="E4" s="108" t="inlineStr">
        <is>
          <t>Consultor</t>
        </is>
      </c>
      <c r="F4" s="108" t="inlineStr">
        <is>
          <t>Escritório</t>
        </is>
      </c>
      <c r="G4" s="108" t="inlineStr">
        <is>
          <t>Suporte NB</t>
        </is>
      </c>
      <c r="H4" s="109" t="n">
        <v>2</v>
      </c>
      <c r="I4" s="110" t="n">
        <v>62.3</v>
      </c>
      <c r="J4" s="111">
        <f>H4*I4</f>
        <v/>
      </c>
      <c r="K4" s="108" t="inlineStr">
        <is>
          <t>Pago</t>
        </is>
      </c>
      <c r="L4" s="110" t="n">
        <v>72000</v>
      </c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2" customHeight="1">
      <c r="A5" s="102" t="n">
        <v>45672</v>
      </c>
      <c r="B5" s="103" t="inlineStr">
        <is>
          <t>Kobrasol</t>
        </is>
      </c>
      <c r="C5" s="103" t="inlineStr">
        <is>
          <t>São José</t>
        </is>
      </c>
      <c r="D5" s="103" t="inlineStr">
        <is>
          <t>Ana Souza</t>
        </is>
      </c>
      <c r="E5" s="103" t="inlineStr">
        <is>
          <t>Consultora</t>
        </is>
      </c>
      <c r="F5" s="103" t="inlineStr">
        <is>
          <t>Papelaria</t>
        </is>
      </c>
      <c r="G5" s="103" t="inlineStr">
        <is>
          <t>Caderno</t>
        </is>
      </c>
      <c r="H5" s="104" t="n">
        <v>3</v>
      </c>
      <c r="I5" s="105" t="n">
        <v>79.59999999999999</v>
      </c>
      <c r="J5" s="106">
        <f>H5*I5</f>
        <v/>
      </c>
      <c r="K5" s="103" t="inlineStr">
        <is>
          <t>Pago</t>
        </is>
      </c>
      <c r="L5" s="105" t="n">
        <v>68000</v>
      </c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22" customHeight="1">
      <c r="A6" s="107" t="n">
        <v>45677</v>
      </c>
      <c r="B6" s="108" t="inlineStr">
        <is>
          <t>Palhoça</t>
        </is>
      </c>
      <c r="C6" s="108" t="inlineStr">
        <is>
          <t>Palhoça</t>
        </is>
      </c>
      <c r="D6" s="108" t="inlineStr">
        <is>
          <t>Diego Alves</t>
        </is>
      </c>
      <c r="E6" s="108" t="inlineStr">
        <is>
          <t>Consultor</t>
        </is>
      </c>
      <c r="F6" s="108" t="inlineStr">
        <is>
          <t>Informática</t>
        </is>
      </c>
      <c r="G6" s="108" t="inlineStr">
        <is>
          <t>Webcam</t>
        </is>
      </c>
      <c r="H6" s="109" t="n">
        <v>4</v>
      </c>
      <c r="I6" s="110" t="n">
        <v>96.90000000000001</v>
      </c>
      <c r="J6" s="111">
        <f>H6*I6</f>
        <v/>
      </c>
      <c r="K6" s="108" t="inlineStr">
        <is>
          <t>Pago</t>
        </is>
      </c>
      <c r="L6" s="110" t="n">
        <v>54000</v>
      </c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2" customHeight="1">
      <c r="A7" s="102" t="n">
        <v>45682</v>
      </c>
      <c r="B7" s="103" t="inlineStr">
        <is>
          <t>Biguaçu</t>
        </is>
      </c>
      <c r="C7" s="103" t="inlineStr">
        <is>
          <t>Biguaçu</t>
        </is>
      </c>
      <c r="D7" s="103" t="inlineStr">
        <is>
          <t>Ana Souza</t>
        </is>
      </c>
      <c r="E7" s="103" t="inlineStr">
        <is>
          <t>Consultora</t>
        </is>
      </c>
      <c r="F7" s="103" t="inlineStr">
        <is>
          <t>Escritório</t>
        </is>
      </c>
      <c r="G7" s="103" t="inlineStr">
        <is>
          <t>Organizador</t>
        </is>
      </c>
      <c r="H7" s="104" t="n">
        <v>5</v>
      </c>
      <c r="I7" s="105" t="n">
        <v>114.2</v>
      </c>
      <c r="J7" s="106">
        <f>H7*I7</f>
        <v/>
      </c>
      <c r="K7" s="103" t="inlineStr">
        <is>
          <t>Pendente</t>
        </is>
      </c>
      <c r="L7" s="105" t="n">
        <v>48000</v>
      </c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2" customHeight="1">
      <c r="A8" s="107" t="n">
        <v>45687</v>
      </c>
      <c r="B8" s="108" t="inlineStr">
        <is>
          <t>Continente</t>
        </is>
      </c>
      <c r="C8" s="108" t="inlineStr">
        <is>
          <t>São José</t>
        </is>
      </c>
      <c r="D8" s="108" t="inlineStr">
        <is>
          <t>Diego Alves</t>
        </is>
      </c>
      <c r="E8" s="108" t="inlineStr">
        <is>
          <t>Consultor</t>
        </is>
      </c>
      <c r="F8" s="108" t="inlineStr">
        <is>
          <t>Papelaria</t>
        </is>
      </c>
      <c r="G8" s="108" t="inlineStr">
        <is>
          <t>Pasta L</t>
        </is>
      </c>
      <c r="H8" s="109" t="n">
        <v>6</v>
      </c>
      <c r="I8" s="110" t="n">
        <v>131.5</v>
      </c>
      <c r="J8" s="111">
        <f>H8*I8</f>
        <v/>
      </c>
      <c r="K8" s="108" t="inlineStr">
        <is>
          <t>Cancelado</t>
        </is>
      </c>
      <c r="L8" s="110" t="n">
        <v>61000</v>
      </c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22" customHeight="1">
      <c r="A9" s="102" t="n">
        <v>45692</v>
      </c>
      <c r="B9" s="103" t="inlineStr">
        <is>
          <t>Centro</t>
        </is>
      </c>
      <c r="C9" s="103" t="inlineStr">
        <is>
          <t>Florianópolis</t>
        </is>
      </c>
      <c r="D9" s="103" t="inlineStr">
        <is>
          <t>Ana Souza</t>
        </is>
      </c>
      <c r="E9" s="103" t="inlineStr">
        <is>
          <t>Consultora</t>
        </is>
      </c>
      <c r="F9" s="103" t="inlineStr">
        <is>
          <t>Informática</t>
        </is>
      </c>
      <c r="G9" s="103" t="inlineStr">
        <is>
          <t>Mouse USB</t>
        </is>
      </c>
      <c r="H9" s="104" t="n">
        <v>7</v>
      </c>
      <c r="I9" s="105" t="n">
        <v>148.8</v>
      </c>
      <c r="J9" s="106">
        <f>H9*I9</f>
        <v/>
      </c>
      <c r="K9" s="103" t="inlineStr">
        <is>
          <t>Pago</t>
        </is>
      </c>
      <c r="L9" s="105" t="n">
        <v>85000</v>
      </c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22" customHeight="1">
      <c r="A10" s="107" t="n">
        <v>45697</v>
      </c>
      <c r="B10" s="108" t="inlineStr">
        <is>
          <t>São José</t>
        </is>
      </c>
      <c r="C10" s="108" t="inlineStr">
        <is>
          <t>São José</t>
        </is>
      </c>
      <c r="D10" s="108" t="inlineStr">
        <is>
          <t>Diego Alves</t>
        </is>
      </c>
      <c r="E10" s="108" t="inlineStr">
        <is>
          <t>Consultor</t>
        </is>
      </c>
      <c r="F10" s="108" t="inlineStr">
        <is>
          <t>Escritório</t>
        </is>
      </c>
      <c r="G10" s="108" t="inlineStr">
        <is>
          <t>Cadeira</t>
        </is>
      </c>
      <c r="H10" s="109" t="n">
        <v>8</v>
      </c>
      <c r="I10" s="110" t="n">
        <v>166.1</v>
      </c>
      <c r="J10" s="111">
        <f>H10*I10</f>
        <v/>
      </c>
      <c r="K10" s="108" t="inlineStr">
        <is>
          <t>Pago</t>
        </is>
      </c>
      <c r="L10" s="110" t="n">
        <v>72000</v>
      </c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22" customHeight="1">
      <c r="A11" s="102" t="n">
        <v>45702</v>
      </c>
      <c r="B11" s="103" t="inlineStr">
        <is>
          <t>Kobrasol</t>
        </is>
      </c>
      <c r="C11" s="103" t="inlineStr">
        <is>
          <t>São José</t>
        </is>
      </c>
      <c r="D11" s="103" t="inlineStr">
        <is>
          <t>Ana Souza</t>
        </is>
      </c>
      <c r="E11" s="103" t="inlineStr">
        <is>
          <t>Consultora</t>
        </is>
      </c>
      <c r="F11" s="103" t="inlineStr">
        <is>
          <t>Papelaria</t>
        </is>
      </c>
      <c r="G11" s="103" t="inlineStr">
        <is>
          <t>Caneta</t>
        </is>
      </c>
      <c r="H11" s="104" t="n">
        <v>9</v>
      </c>
      <c r="I11" s="105" t="n">
        <v>183.4</v>
      </c>
      <c r="J11" s="106">
        <f>H11*I11</f>
        <v/>
      </c>
      <c r="K11" s="103" t="inlineStr">
        <is>
          <t>Pago</t>
        </is>
      </c>
      <c r="L11" s="105" t="n">
        <v>68000</v>
      </c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22" customHeight="1">
      <c r="A12" s="107" t="n">
        <v>45707</v>
      </c>
      <c r="B12" s="108" t="inlineStr">
        <is>
          <t>Palhoça</t>
        </is>
      </c>
      <c r="C12" s="108" t="inlineStr">
        <is>
          <t>Palhoça</t>
        </is>
      </c>
      <c r="D12" s="108" t="inlineStr">
        <is>
          <t>Diego Alves</t>
        </is>
      </c>
      <c r="E12" s="108" t="inlineStr">
        <is>
          <t>Consultor</t>
        </is>
      </c>
      <c r="F12" s="108" t="inlineStr">
        <is>
          <t>Informática</t>
        </is>
      </c>
      <c r="G12" s="108" t="inlineStr">
        <is>
          <t>Webcam</t>
        </is>
      </c>
      <c r="H12" s="109" t="n">
        <v>10</v>
      </c>
      <c r="I12" s="110" t="n">
        <v>200.7</v>
      </c>
      <c r="J12" s="111">
        <f>H12*I12</f>
        <v/>
      </c>
      <c r="K12" s="108" t="inlineStr">
        <is>
          <t>Pago</t>
        </is>
      </c>
      <c r="L12" s="110" t="n">
        <v>54000</v>
      </c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22" customHeight="1">
      <c r="A13" s="102" t="n">
        <v>45712</v>
      </c>
      <c r="B13" s="103" t="inlineStr">
        <is>
          <t>Biguaçu</t>
        </is>
      </c>
      <c r="C13" s="103" t="inlineStr">
        <is>
          <t>Biguaçu</t>
        </is>
      </c>
      <c r="D13" s="103" t="inlineStr">
        <is>
          <t>Ana Souza</t>
        </is>
      </c>
      <c r="E13" s="103" t="inlineStr">
        <is>
          <t>Consultora</t>
        </is>
      </c>
      <c r="F13" s="103" t="inlineStr">
        <is>
          <t>Escritório</t>
        </is>
      </c>
      <c r="G13" s="103" t="inlineStr">
        <is>
          <t>Luminária</t>
        </is>
      </c>
      <c r="H13" s="104" t="n">
        <v>11</v>
      </c>
      <c r="I13" s="105" t="n">
        <v>218</v>
      </c>
      <c r="J13" s="106">
        <f>H13*I13</f>
        <v/>
      </c>
      <c r="K13" s="103" t="inlineStr">
        <is>
          <t>Pendente</t>
        </is>
      </c>
      <c r="L13" s="105" t="n">
        <v>48000</v>
      </c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22" customHeight="1">
      <c r="A14" s="107" t="n">
        <v>45717</v>
      </c>
      <c r="B14" s="108" t="inlineStr">
        <is>
          <t>Continente</t>
        </is>
      </c>
      <c r="C14" s="108" t="inlineStr">
        <is>
          <t>São José</t>
        </is>
      </c>
      <c r="D14" s="108" t="inlineStr">
        <is>
          <t>Diego Alves</t>
        </is>
      </c>
      <c r="E14" s="108" t="inlineStr">
        <is>
          <t>Consultor</t>
        </is>
      </c>
      <c r="F14" s="108" t="inlineStr">
        <is>
          <t>Papelaria</t>
        </is>
      </c>
      <c r="G14" s="108" t="inlineStr">
        <is>
          <t>Grampeador</t>
        </is>
      </c>
      <c r="H14" s="109" t="n">
        <v>1</v>
      </c>
      <c r="I14" s="110" t="n">
        <v>235.3</v>
      </c>
      <c r="J14" s="111">
        <f>H14*I14</f>
        <v/>
      </c>
      <c r="K14" s="108" t="inlineStr">
        <is>
          <t>Cancelado</t>
        </is>
      </c>
      <c r="L14" s="110" t="n">
        <v>61000</v>
      </c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22" customHeight="1">
      <c r="A15" s="102" t="n">
        <v>45722</v>
      </c>
      <c r="B15" s="103" t="inlineStr">
        <is>
          <t>Centro</t>
        </is>
      </c>
      <c r="C15" s="103" t="inlineStr">
        <is>
          <t>Florianópolis</t>
        </is>
      </c>
      <c r="D15" s="103" t="inlineStr">
        <is>
          <t>Ana Souza</t>
        </is>
      </c>
      <c r="E15" s="103" t="inlineStr">
        <is>
          <t>Consultora</t>
        </is>
      </c>
      <c r="F15" s="103" t="inlineStr">
        <is>
          <t>Informática</t>
        </is>
      </c>
      <c r="G15" s="103" t="inlineStr">
        <is>
          <t>Mouse USB</t>
        </is>
      </c>
      <c r="H15" s="104" t="n">
        <v>2</v>
      </c>
      <c r="I15" s="105" t="n">
        <v>252.6</v>
      </c>
      <c r="J15" s="106">
        <f>H15*I15</f>
        <v/>
      </c>
      <c r="K15" s="103" t="inlineStr">
        <is>
          <t>Pago</t>
        </is>
      </c>
      <c r="L15" s="105" t="n">
        <v>85000</v>
      </c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22" customHeight="1">
      <c r="A16" s="107" t="n">
        <v>45727</v>
      </c>
      <c r="B16" s="108" t="inlineStr">
        <is>
          <t>São José</t>
        </is>
      </c>
      <c r="C16" s="108" t="inlineStr">
        <is>
          <t>São José</t>
        </is>
      </c>
      <c r="D16" s="108" t="inlineStr">
        <is>
          <t>Diego Alves</t>
        </is>
      </c>
      <c r="E16" s="108" t="inlineStr">
        <is>
          <t>Consultor</t>
        </is>
      </c>
      <c r="F16" s="108" t="inlineStr">
        <is>
          <t>Escritório</t>
        </is>
      </c>
      <c r="G16" s="108" t="inlineStr">
        <is>
          <t>Suporte NB</t>
        </is>
      </c>
      <c r="H16" s="109" t="n">
        <v>3</v>
      </c>
      <c r="I16" s="110" t="n">
        <v>269.9</v>
      </c>
      <c r="J16" s="111">
        <f>H16*I16</f>
        <v/>
      </c>
      <c r="K16" s="108" t="inlineStr">
        <is>
          <t>Pago</t>
        </is>
      </c>
      <c r="L16" s="110" t="n">
        <v>72000</v>
      </c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22" customHeight="1">
      <c r="A17" s="102" t="n">
        <v>45732</v>
      </c>
      <c r="B17" s="103" t="inlineStr">
        <is>
          <t>Kobrasol</t>
        </is>
      </c>
      <c r="C17" s="103" t="inlineStr">
        <is>
          <t>São José</t>
        </is>
      </c>
      <c r="D17" s="103" t="inlineStr">
        <is>
          <t>Ana Souza</t>
        </is>
      </c>
      <c r="E17" s="103" t="inlineStr">
        <is>
          <t>Consultora</t>
        </is>
      </c>
      <c r="F17" s="103" t="inlineStr">
        <is>
          <t>Papelaria</t>
        </is>
      </c>
      <c r="G17" s="103" t="inlineStr">
        <is>
          <t>Caderno</t>
        </is>
      </c>
      <c r="H17" s="104" t="n">
        <v>4</v>
      </c>
      <c r="I17" s="105" t="n">
        <v>287.2</v>
      </c>
      <c r="J17" s="106">
        <f>H17*I17</f>
        <v/>
      </c>
      <c r="K17" s="103" t="inlineStr">
        <is>
          <t>Pago</t>
        </is>
      </c>
      <c r="L17" s="105" t="n">
        <v>68000</v>
      </c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22" customHeight="1">
      <c r="A18" s="107" t="n">
        <v>45737</v>
      </c>
      <c r="B18" s="108" t="inlineStr">
        <is>
          <t>Palhoça</t>
        </is>
      </c>
      <c r="C18" s="108" t="inlineStr">
        <is>
          <t>Palhoça</t>
        </is>
      </c>
      <c r="D18" s="108" t="inlineStr">
        <is>
          <t>Diego Alves</t>
        </is>
      </c>
      <c r="E18" s="108" t="inlineStr">
        <is>
          <t>Consultor</t>
        </is>
      </c>
      <c r="F18" s="108" t="inlineStr">
        <is>
          <t>Informática</t>
        </is>
      </c>
      <c r="G18" s="108" t="inlineStr">
        <is>
          <t>Webcam</t>
        </is>
      </c>
      <c r="H18" s="109" t="n">
        <v>5</v>
      </c>
      <c r="I18" s="110" t="n">
        <v>304.5</v>
      </c>
      <c r="J18" s="111">
        <f>H18*I18</f>
        <v/>
      </c>
      <c r="K18" s="108" t="inlineStr">
        <is>
          <t>Pago</t>
        </is>
      </c>
      <c r="L18" s="110" t="n">
        <v>54000</v>
      </c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22" customHeight="1">
      <c r="A19" s="102" t="n">
        <v>45742</v>
      </c>
      <c r="B19" s="103" t="inlineStr">
        <is>
          <t>Biguaçu</t>
        </is>
      </c>
      <c r="C19" s="103" t="inlineStr">
        <is>
          <t>Biguaçu</t>
        </is>
      </c>
      <c r="D19" s="103" t="inlineStr">
        <is>
          <t>Ana Souza</t>
        </is>
      </c>
      <c r="E19" s="103" t="inlineStr">
        <is>
          <t>Consultora</t>
        </is>
      </c>
      <c r="F19" s="103" t="inlineStr">
        <is>
          <t>Escritório</t>
        </is>
      </c>
      <c r="G19" s="103" t="inlineStr">
        <is>
          <t>Organizador</t>
        </is>
      </c>
      <c r="H19" s="104" t="n">
        <v>6</v>
      </c>
      <c r="I19" s="105" t="n">
        <v>321.8</v>
      </c>
      <c r="J19" s="106">
        <f>H19*I19</f>
        <v/>
      </c>
      <c r="K19" s="103" t="inlineStr">
        <is>
          <t>Pendente</t>
        </is>
      </c>
      <c r="L19" s="105" t="n">
        <v>48000</v>
      </c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22" customHeight="1">
      <c r="A20" s="107" t="n">
        <v>45747</v>
      </c>
      <c r="B20" s="108" t="inlineStr">
        <is>
          <t>Continente</t>
        </is>
      </c>
      <c r="C20" s="108" t="inlineStr">
        <is>
          <t>São José</t>
        </is>
      </c>
      <c r="D20" s="108" t="inlineStr">
        <is>
          <t>Diego Alves</t>
        </is>
      </c>
      <c r="E20" s="108" t="inlineStr">
        <is>
          <t>Consultor</t>
        </is>
      </c>
      <c r="F20" s="108" t="inlineStr">
        <is>
          <t>Papelaria</t>
        </is>
      </c>
      <c r="G20" s="108" t="inlineStr">
        <is>
          <t>Pasta L</t>
        </is>
      </c>
      <c r="H20" s="109" t="n">
        <v>7</v>
      </c>
      <c r="I20" s="110" t="n">
        <v>339.1</v>
      </c>
      <c r="J20" s="111">
        <f>H20*I20</f>
        <v/>
      </c>
      <c r="K20" s="108" t="inlineStr">
        <is>
          <t>Cancelado</t>
        </is>
      </c>
      <c r="L20" s="110" t="n">
        <v>61000</v>
      </c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2" customHeight="1">
      <c r="A21" s="102" t="n">
        <v>45752</v>
      </c>
      <c r="B21" s="103" t="inlineStr">
        <is>
          <t>Centro</t>
        </is>
      </c>
      <c r="C21" s="103" t="inlineStr">
        <is>
          <t>Florianópolis</t>
        </is>
      </c>
      <c r="D21" s="103" t="inlineStr">
        <is>
          <t>Ana Souza</t>
        </is>
      </c>
      <c r="E21" s="103" t="inlineStr">
        <is>
          <t>Consultora</t>
        </is>
      </c>
      <c r="F21" s="103" t="inlineStr">
        <is>
          <t>Informática</t>
        </is>
      </c>
      <c r="G21" s="103" t="inlineStr">
        <is>
          <t>Mouse USB</t>
        </is>
      </c>
      <c r="H21" s="104" t="n">
        <v>8</v>
      </c>
      <c r="I21" s="105" t="n">
        <v>356.4</v>
      </c>
      <c r="J21" s="106">
        <f>H21*I21</f>
        <v/>
      </c>
      <c r="K21" s="103" t="inlineStr">
        <is>
          <t>Pago</t>
        </is>
      </c>
      <c r="L21" s="105" t="n">
        <v>85000</v>
      </c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22" customHeight="1">
      <c r="A22" s="107" t="n">
        <v>45757</v>
      </c>
      <c r="B22" s="108" t="inlineStr">
        <is>
          <t>São José</t>
        </is>
      </c>
      <c r="C22" s="108" t="inlineStr">
        <is>
          <t>São José</t>
        </is>
      </c>
      <c r="D22" s="108" t="inlineStr">
        <is>
          <t>Diego Alves</t>
        </is>
      </c>
      <c r="E22" s="108" t="inlineStr">
        <is>
          <t>Consultor</t>
        </is>
      </c>
      <c r="F22" s="108" t="inlineStr">
        <is>
          <t>Escritório</t>
        </is>
      </c>
      <c r="G22" s="108" t="inlineStr">
        <is>
          <t>Cadeira</t>
        </is>
      </c>
      <c r="H22" s="109" t="n">
        <v>9</v>
      </c>
      <c r="I22" s="110" t="n">
        <v>373.7</v>
      </c>
      <c r="J22" s="111">
        <f>H22*I22</f>
        <v/>
      </c>
      <c r="K22" s="108" t="inlineStr">
        <is>
          <t>Pago</t>
        </is>
      </c>
      <c r="L22" s="110" t="n">
        <v>72000</v>
      </c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2" customHeight="1">
      <c r="A23" s="102" t="n">
        <v>45762</v>
      </c>
      <c r="B23" s="103" t="inlineStr">
        <is>
          <t>Kobrasol</t>
        </is>
      </c>
      <c r="C23" s="103" t="inlineStr">
        <is>
          <t>São José</t>
        </is>
      </c>
      <c r="D23" s="103" t="inlineStr">
        <is>
          <t>Ana Souza</t>
        </is>
      </c>
      <c r="E23" s="103" t="inlineStr">
        <is>
          <t>Consultora</t>
        </is>
      </c>
      <c r="F23" s="103" t="inlineStr">
        <is>
          <t>Papelaria</t>
        </is>
      </c>
      <c r="G23" s="103" t="inlineStr">
        <is>
          <t>Caneta</t>
        </is>
      </c>
      <c r="H23" s="104" t="n">
        <v>10</v>
      </c>
      <c r="I23" s="105" t="n">
        <v>391</v>
      </c>
      <c r="J23" s="106">
        <f>H23*I23</f>
        <v/>
      </c>
      <c r="K23" s="103" t="inlineStr">
        <is>
          <t>Pago</t>
        </is>
      </c>
      <c r="L23" s="105" t="n">
        <v>68000</v>
      </c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2" customHeight="1">
      <c r="A24" s="107" t="n">
        <v>45767</v>
      </c>
      <c r="B24" s="108" t="inlineStr">
        <is>
          <t>Palhoça</t>
        </is>
      </c>
      <c r="C24" s="108" t="inlineStr">
        <is>
          <t>Palhoça</t>
        </is>
      </c>
      <c r="D24" s="108" t="inlineStr">
        <is>
          <t>Diego Alves</t>
        </is>
      </c>
      <c r="E24" s="108" t="inlineStr">
        <is>
          <t>Consultor</t>
        </is>
      </c>
      <c r="F24" s="108" t="inlineStr">
        <is>
          <t>Informática</t>
        </is>
      </c>
      <c r="G24" s="108" t="inlineStr">
        <is>
          <t>Webcam</t>
        </is>
      </c>
      <c r="H24" s="109" t="n">
        <v>11</v>
      </c>
      <c r="I24" s="110" t="n">
        <v>408.3</v>
      </c>
      <c r="J24" s="111">
        <f>H24*I24</f>
        <v/>
      </c>
      <c r="K24" s="108" t="inlineStr">
        <is>
          <t>Pago</t>
        </is>
      </c>
      <c r="L24" s="110" t="n">
        <v>54000</v>
      </c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2" customHeight="1">
      <c r="A25" s="102" t="n">
        <v>45772</v>
      </c>
      <c r="B25" s="103" t="inlineStr">
        <is>
          <t>Biguaçu</t>
        </is>
      </c>
      <c r="C25" s="103" t="inlineStr">
        <is>
          <t>Biguaçu</t>
        </is>
      </c>
      <c r="D25" s="103" t="inlineStr">
        <is>
          <t>Ana Souza</t>
        </is>
      </c>
      <c r="E25" s="103" t="inlineStr">
        <is>
          <t>Consultora</t>
        </is>
      </c>
      <c r="F25" s="103" t="inlineStr">
        <is>
          <t>Escritório</t>
        </is>
      </c>
      <c r="G25" s="103" t="inlineStr">
        <is>
          <t>Luminária</t>
        </is>
      </c>
      <c r="H25" s="104" t="n">
        <v>1</v>
      </c>
      <c r="I25" s="105" t="n">
        <v>425.6</v>
      </c>
      <c r="J25" s="106">
        <f>H25*I25</f>
        <v/>
      </c>
      <c r="K25" s="103" t="inlineStr">
        <is>
          <t>Pendente</t>
        </is>
      </c>
      <c r="L25" s="105" t="n">
        <v>48000</v>
      </c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22" customHeight="1">
      <c r="A26" s="107" t="n">
        <v>45777</v>
      </c>
      <c r="B26" s="108" t="inlineStr">
        <is>
          <t>Continente</t>
        </is>
      </c>
      <c r="C26" s="108" t="inlineStr">
        <is>
          <t>São José</t>
        </is>
      </c>
      <c r="D26" s="108" t="inlineStr">
        <is>
          <t>Diego Alves</t>
        </is>
      </c>
      <c r="E26" s="108" t="inlineStr">
        <is>
          <t>Consultor</t>
        </is>
      </c>
      <c r="F26" s="108" t="inlineStr">
        <is>
          <t>Papelaria</t>
        </is>
      </c>
      <c r="G26" s="108" t="inlineStr">
        <is>
          <t>Grampeador</t>
        </is>
      </c>
      <c r="H26" s="109" t="n">
        <v>2</v>
      </c>
      <c r="I26" s="110" t="n">
        <v>442.9</v>
      </c>
      <c r="J26" s="111">
        <f>H26*I26</f>
        <v/>
      </c>
      <c r="K26" s="108" t="inlineStr">
        <is>
          <t>Cancelado</t>
        </is>
      </c>
      <c r="L26" s="110" t="n">
        <v>61000</v>
      </c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2" customHeight="1">
      <c r="A27" s="102" t="n">
        <v>45782</v>
      </c>
      <c r="B27" s="103" t="inlineStr">
        <is>
          <t>Centro</t>
        </is>
      </c>
      <c r="C27" s="103" t="inlineStr">
        <is>
          <t>Florianópolis</t>
        </is>
      </c>
      <c r="D27" s="103" t="inlineStr">
        <is>
          <t>Ana Souza</t>
        </is>
      </c>
      <c r="E27" s="103" t="inlineStr">
        <is>
          <t>Consultora</t>
        </is>
      </c>
      <c r="F27" s="103" t="inlineStr">
        <is>
          <t>Informática</t>
        </is>
      </c>
      <c r="G27" s="103" t="inlineStr">
        <is>
          <t>Mouse USB</t>
        </is>
      </c>
      <c r="H27" s="104" t="n">
        <v>3</v>
      </c>
      <c r="I27" s="105" t="n">
        <v>460.2</v>
      </c>
      <c r="J27" s="106">
        <f>H27*I27</f>
        <v/>
      </c>
      <c r="K27" s="103" t="inlineStr">
        <is>
          <t>Pago</t>
        </is>
      </c>
      <c r="L27" s="105" t="n">
        <v>85000</v>
      </c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2" customHeight="1">
      <c r="A28" s="107" t="n">
        <v>45787</v>
      </c>
      <c r="B28" s="108" t="inlineStr">
        <is>
          <t>São José</t>
        </is>
      </c>
      <c r="C28" s="108" t="inlineStr">
        <is>
          <t>São José</t>
        </is>
      </c>
      <c r="D28" s="108" t="inlineStr">
        <is>
          <t>Diego Alves</t>
        </is>
      </c>
      <c r="E28" s="108" t="inlineStr">
        <is>
          <t>Consultor</t>
        </is>
      </c>
      <c r="F28" s="108" t="inlineStr">
        <is>
          <t>Escritório</t>
        </is>
      </c>
      <c r="G28" s="108" t="inlineStr">
        <is>
          <t>Suporte NB</t>
        </is>
      </c>
      <c r="H28" s="109" t="n">
        <v>4</v>
      </c>
      <c r="I28" s="110" t="n">
        <v>477.5</v>
      </c>
      <c r="J28" s="111">
        <f>H28*I28</f>
        <v/>
      </c>
      <c r="K28" s="108" t="inlineStr">
        <is>
          <t>Pago</t>
        </is>
      </c>
      <c r="L28" s="110" t="n">
        <v>72000</v>
      </c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22" customHeight="1">
      <c r="A29" s="102" t="n">
        <v>45792</v>
      </c>
      <c r="B29" s="103" t="inlineStr">
        <is>
          <t>Kobrasol</t>
        </is>
      </c>
      <c r="C29" s="103" t="inlineStr">
        <is>
          <t>São José</t>
        </is>
      </c>
      <c r="D29" s="103" t="inlineStr">
        <is>
          <t>Ana Souza</t>
        </is>
      </c>
      <c r="E29" s="103" t="inlineStr">
        <is>
          <t>Consultora</t>
        </is>
      </c>
      <c r="F29" s="103" t="inlineStr">
        <is>
          <t>Papelaria</t>
        </is>
      </c>
      <c r="G29" s="103" t="inlineStr">
        <is>
          <t>Caderno</t>
        </is>
      </c>
      <c r="H29" s="104" t="n">
        <v>5</v>
      </c>
      <c r="I29" s="105" t="n">
        <v>494.8</v>
      </c>
      <c r="J29" s="106">
        <f>H29*I29</f>
        <v/>
      </c>
      <c r="K29" s="103" t="inlineStr">
        <is>
          <t>Pago</t>
        </is>
      </c>
      <c r="L29" s="105" t="n">
        <v>68000</v>
      </c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2" customHeight="1">
      <c r="A30" s="107" t="n">
        <v>45797</v>
      </c>
      <c r="B30" s="108" t="inlineStr">
        <is>
          <t>Palhoça</t>
        </is>
      </c>
      <c r="C30" s="108" t="inlineStr">
        <is>
          <t>Palhoça</t>
        </is>
      </c>
      <c r="D30" s="108" t="inlineStr">
        <is>
          <t>Diego Alves</t>
        </is>
      </c>
      <c r="E30" s="108" t="inlineStr">
        <is>
          <t>Consultor</t>
        </is>
      </c>
      <c r="F30" s="108" t="inlineStr">
        <is>
          <t>Informática</t>
        </is>
      </c>
      <c r="G30" s="108" t="inlineStr">
        <is>
          <t>Webcam</t>
        </is>
      </c>
      <c r="H30" s="109" t="n">
        <v>6</v>
      </c>
      <c r="I30" s="110" t="n">
        <v>512.1</v>
      </c>
      <c r="J30" s="111">
        <f>H30*I30</f>
        <v/>
      </c>
      <c r="K30" s="108" t="inlineStr">
        <is>
          <t>Pago</t>
        </is>
      </c>
      <c r="L30" s="110" t="n">
        <v>54000</v>
      </c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2" customHeight="1">
      <c r="A31" s="102" t="n">
        <v>45802</v>
      </c>
      <c r="B31" s="103" t="inlineStr">
        <is>
          <t>Biguaçu</t>
        </is>
      </c>
      <c r="C31" s="103" t="inlineStr">
        <is>
          <t>Biguaçu</t>
        </is>
      </c>
      <c r="D31" s="103" t="inlineStr">
        <is>
          <t>Ana Souza</t>
        </is>
      </c>
      <c r="E31" s="103" t="inlineStr">
        <is>
          <t>Consultora</t>
        </is>
      </c>
      <c r="F31" s="103" t="inlineStr">
        <is>
          <t>Escritório</t>
        </is>
      </c>
      <c r="G31" s="103" t="inlineStr">
        <is>
          <t>Organizador</t>
        </is>
      </c>
      <c r="H31" s="104" t="n">
        <v>7</v>
      </c>
      <c r="I31" s="105" t="n">
        <v>529.4</v>
      </c>
      <c r="J31" s="106">
        <f>H31*I31</f>
        <v/>
      </c>
      <c r="K31" s="103" t="inlineStr">
        <is>
          <t>Pendente</t>
        </is>
      </c>
      <c r="L31" s="105" t="n">
        <v>48000</v>
      </c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2" customHeight="1">
      <c r="A32" s="107" t="n">
        <v>45807</v>
      </c>
      <c r="B32" s="108" t="inlineStr">
        <is>
          <t>Continente</t>
        </is>
      </c>
      <c r="C32" s="108" t="inlineStr">
        <is>
          <t>São José</t>
        </is>
      </c>
      <c r="D32" s="108" t="inlineStr">
        <is>
          <t>Diego Alves</t>
        </is>
      </c>
      <c r="E32" s="108" t="inlineStr">
        <is>
          <t>Consultor</t>
        </is>
      </c>
      <c r="F32" s="108" t="inlineStr">
        <is>
          <t>Papelaria</t>
        </is>
      </c>
      <c r="G32" s="108" t="inlineStr">
        <is>
          <t>Pasta L</t>
        </is>
      </c>
      <c r="H32" s="109" t="n">
        <v>8</v>
      </c>
      <c r="I32" s="110" t="n">
        <v>546.7</v>
      </c>
      <c r="J32" s="111">
        <f>H32*I32</f>
        <v/>
      </c>
      <c r="K32" s="108" t="inlineStr">
        <is>
          <t>Cancelado</t>
        </is>
      </c>
      <c r="L32" s="110" t="n">
        <v>61000</v>
      </c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2" customHeight="1">
      <c r="A33" s="102" t="n">
        <v>45812</v>
      </c>
      <c r="B33" s="103" t="inlineStr">
        <is>
          <t>Centro</t>
        </is>
      </c>
      <c r="C33" s="103" t="inlineStr">
        <is>
          <t>Florianópolis</t>
        </is>
      </c>
      <c r="D33" s="103" t="inlineStr">
        <is>
          <t>Ana Souza</t>
        </is>
      </c>
      <c r="E33" s="103" t="inlineStr">
        <is>
          <t>Consultora</t>
        </is>
      </c>
      <c r="F33" s="103" t="inlineStr">
        <is>
          <t>Informática</t>
        </is>
      </c>
      <c r="G33" s="103" t="inlineStr">
        <is>
          <t>Mouse USB</t>
        </is>
      </c>
      <c r="H33" s="104" t="n">
        <v>9</v>
      </c>
      <c r="I33" s="105" t="n">
        <v>564</v>
      </c>
      <c r="J33" s="106">
        <f>H33*I33</f>
        <v/>
      </c>
      <c r="K33" s="103" t="inlineStr">
        <is>
          <t>Pago</t>
        </is>
      </c>
      <c r="L33" s="105" t="n">
        <v>85000</v>
      </c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2" customHeight="1">
      <c r="A34" s="107" t="n">
        <v>45817</v>
      </c>
      <c r="B34" s="108" t="inlineStr">
        <is>
          <t>São José</t>
        </is>
      </c>
      <c r="C34" s="108" t="inlineStr">
        <is>
          <t>São José</t>
        </is>
      </c>
      <c r="D34" s="108" t="inlineStr">
        <is>
          <t>Diego Alves</t>
        </is>
      </c>
      <c r="E34" s="108" t="inlineStr">
        <is>
          <t>Consultor</t>
        </is>
      </c>
      <c r="F34" s="108" t="inlineStr">
        <is>
          <t>Escritório</t>
        </is>
      </c>
      <c r="G34" s="108" t="inlineStr">
        <is>
          <t>Cadeira</t>
        </is>
      </c>
      <c r="H34" s="109" t="n">
        <v>10</v>
      </c>
      <c r="I34" s="110" t="n">
        <v>581.3</v>
      </c>
      <c r="J34" s="111">
        <f>H34*I34</f>
        <v/>
      </c>
      <c r="K34" s="108" t="inlineStr">
        <is>
          <t>Pago</t>
        </is>
      </c>
      <c r="L34" s="110" t="n">
        <v>72000</v>
      </c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2" customHeight="1">
      <c r="A35" s="102" t="n">
        <v>45822</v>
      </c>
      <c r="B35" s="103" t="inlineStr">
        <is>
          <t>Kobrasol</t>
        </is>
      </c>
      <c r="C35" s="103" t="inlineStr">
        <is>
          <t>São José</t>
        </is>
      </c>
      <c r="D35" s="103" t="inlineStr">
        <is>
          <t>Ana Souza</t>
        </is>
      </c>
      <c r="E35" s="103" t="inlineStr">
        <is>
          <t>Consultora</t>
        </is>
      </c>
      <c r="F35" s="103" t="inlineStr">
        <is>
          <t>Papelaria</t>
        </is>
      </c>
      <c r="G35" s="103" t="inlineStr">
        <is>
          <t>Caneta</t>
        </is>
      </c>
      <c r="H35" s="104" t="n">
        <v>11</v>
      </c>
      <c r="I35" s="105" t="n">
        <v>598.6</v>
      </c>
      <c r="J35" s="106">
        <f>H35*I35</f>
        <v/>
      </c>
      <c r="K35" s="103" t="inlineStr">
        <is>
          <t>Pago</t>
        </is>
      </c>
      <c r="L35" s="105" t="n">
        <v>68000</v>
      </c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2" customHeight="1">
      <c r="A36" s="107" t="n">
        <v>45827</v>
      </c>
      <c r="B36" s="108" t="inlineStr">
        <is>
          <t>Palhoça</t>
        </is>
      </c>
      <c r="C36" s="108" t="inlineStr">
        <is>
          <t>Palhoça</t>
        </is>
      </c>
      <c r="D36" s="108" t="inlineStr">
        <is>
          <t>Diego Alves</t>
        </is>
      </c>
      <c r="E36" s="108" t="inlineStr">
        <is>
          <t>Consultor</t>
        </is>
      </c>
      <c r="F36" s="108" t="inlineStr">
        <is>
          <t>Informática</t>
        </is>
      </c>
      <c r="G36" s="108" t="inlineStr">
        <is>
          <t>Webcam</t>
        </is>
      </c>
      <c r="H36" s="109" t="n">
        <v>1</v>
      </c>
      <c r="I36" s="110" t="n">
        <v>615.9</v>
      </c>
      <c r="J36" s="111">
        <f>H36*I36</f>
        <v/>
      </c>
      <c r="K36" s="108" t="inlineStr">
        <is>
          <t>Pago</t>
        </is>
      </c>
      <c r="L36" s="110" t="n">
        <v>54000</v>
      </c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2" customHeight="1">
      <c r="A37" s="102" t="n">
        <v>45832</v>
      </c>
      <c r="B37" s="103" t="inlineStr">
        <is>
          <t>Biguaçu</t>
        </is>
      </c>
      <c r="C37" s="103" t="inlineStr">
        <is>
          <t>Biguaçu</t>
        </is>
      </c>
      <c r="D37" s="103" t="inlineStr">
        <is>
          <t>Ana Souza</t>
        </is>
      </c>
      <c r="E37" s="103" t="inlineStr">
        <is>
          <t>Consultora</t>
        </is>
      </c>
      <c r="F37" s="103" t="inlineStr">
        <is>
          <t>Escritório</t>
        </is>
      </c>
      <c r="G37" s="103" t="inlineStr">
        <is>
          <t>Luminária</t>
        </is>
      </c>
      <c r="H37" s="104" t="n">
        <v>2</v>
      </c>
      <c r="I37" s="105" t="n">
        <v>633.2</v>
      </c>
      <c r="J37" s="106">
        <f>H37*I37</f>
        <v/>
      </c>
      <c r="K37" s="103" t="inlineStr">
        <is>
          <t>Pendente</t>
        </is>
      </c>
      <c r="L37" s="105" t="n">
        <v>48000</v>
      </c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2" customHeight="1">
      <c r="A38" s="107" t="n">
        <v>45837</v>
      </c>
      <c r="B38" s="108" t="inlineStr">
        <is>
          <t>Continente</t>
        </is>
      </c>
      <c r="C38" s="108" t="inlineStr">
        <is>
          <t>São José</t>
        </is>
      </c>
      <c r="D38" s="108" t="inlineStr">
        <is>
          <t>Diego Alves</t>
        </is>
      </c>
      <c r="E38" s="108" t="inlineStr">
        <is>
          <t>Consultor</t>
        </is>
      </c>
      <c r="F38" s="108" t="inlineStr">
        <is>
          <t>Papelaria</t>
        </is>
      </c>
      <c r="G38" s="108" t="inlineStr">
        <is>
          <t>Grampeador</t>
        </is>
      </c>
      <c r="H38" s="109" t="n">
        <v>3</v>
      </c>
      <c r="I38" s="110" t="n">
        <v>650.5</v>
      </c>
      <c r="J38" s="111">
        <f>H38*I38</f>
        <v/>
      </c>
      <c r="K38" s="108" t="inlineStr">
        <is>
          <t>Cancelado</t>
        </is>
      </c>
      <c r="L38" s="110" t="n">
        <v>61000</v>
      </c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2" customHeight="1">
      <c r="A39" s="102" t="n">
        <v>45842</v>
      </c>
      <c r="B39" s="103" t="inlineStr">
        <is>
          <t>Centro</t>
        </is>
      </c>
      <c r="C39" s="103" t="inlineStr">
        <is>
          <t>Florianópolis</t>
        </is>
      </c>
      <c r="D39" s="103" t="inlineStr">
        <is>
          <t>Ana Souza</t>
        </is>
      </c>
      <c r="E39" s="103" t="inlineStr">
        <is>
          <t>Consultora</t>
        </is>
      </c>
      <c r="F39" s="103" t="inlineStr">
        <is>
          <t>Informática</t>
        </is>
      </c>
      <c r="G39" s="103" t="inlineStr">
        <is>
          <t>Mouse USB</t>
        </is>
      </c>
      <c r="H39" s="104" t="n">
        <v>4</v>
      </c>
      <c r="I39" s="105" t="n">
        <v>667.8</v>
      </c>
      <c r="J39" s="106">
        <f>H39*I39</f>
        <v/>
      </c>
      <c r="K39" s="103" t="inlineStr">
        <is>
          <t>Pago</t>
        </is>
      </c>
      <c r="L39" s="105" t="n">
        <v>85000</v>
      </c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2" customHeight="1">
      <c r="A40" s="107" t="n">
        <v>45847</v>
      </c>
      <c r="B40" s="108" t="inlineStr">
        <is>
          <t>São José</t>
        </is>
      </c>
      <c r="C40" s="108" t="inlineStr">
        <is>
          <t>São José</t>
        </is>
      </c>
      <c r="D40" s="108" t="inlineStr">
        <is>
          <t>Diego Alves</t>
        </is>
      </c>
      <c r="E40" s="108" t="inlineStr">
        <is>
          <t>Consultor</t>
        </is>
      </c>
      <c r="F40" s="108" t="inlineStr">
        <is>
          <t>Escritório</t>
        </is>
      </c>
      <c r="G40" s="108" t="inlineStr">
        <is>
          <t>Suporte NB</t>
        </is>
      </c>
      <c r="H40" s="109" t="n">
        <v>5</v>
      </c>
      <c r="I40" s="110" t="n">
        <v>685.1</v>
      </c>
      <c r="J40" s="111">
        <f>H40*I40</f>
        <v/>
      </c>
      <c r="K40" s="108" t="inlineStr">
        <is>
          <t>Pago</t>
        </is>
      </c>
      <c r="L40" s="110" t="n">
        <v>72000</v>
      </c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2" customHeight="1">
      <c r="A41" s="102" t="n">
        <v>45852</v>
      </c>
      <c r="B41" s="103" t="inlineStr">
        <is>
          <t>Kobrasol</t>
        </is>
      </c>
      <c r="C41" s="103" t="inlineStr">
        <is>
          <t>São José</t>
        </is>
      </c>
      <c r="D41" s="103" t="inlineStr">
        <is>
          <t>Ana Souza</t>
        </is>
      </c>
      <c r="E41" s="103" t="inlineStr">
        <is>
          <t>Consultora</t>
        </is>
      </c>
      <c r="F41" s="103" t="inlineStr">
        <is>
          <t>Papelaria</t>
        </is>
      </c>
      <c r="G41" s="103" t="inlineStr">
        <is>
          <t>Caderno</t>
        </is>
      </c>
      <c r="H41" s="104" t="n">
        <v>6</v>
      </c>
      <c r="I41" s="105" t="n">
        <v>702.4</v>
      </c>
      <c r="J41" s="106">
        <f>H41*I41</f>
        <v/>
      </c>
      <c r="K41" s="103" t="inlineStr">
        <is>
          <t>Pago</t>
        </is>
      </c>
      <c r="L41" s="105" t="n">
        <v>68000</v>
      </c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2" customHeight="1">
      <c r="A42" s="107" t="n">
        <v>45857</v>
      </c>
      <c r="B42" s="108" t="inlineStr">
        <is>
          <t>Palhoça</t>
        </is>
      </c>
      <c r="C42" s="108" t="inlineStr">
        <is>
          <t>Palhoça</t>
        </is>
      </c>
      <c r="D42" s="108" t="inlineStr">
        <is>
          <t>Diego Alves</t>
        </is>
      </c>
      <c r="E42" s="108" t="inlineStr">
        <is>
          <t>Consultor</t>
        </is>
      </c>
      <c r="F42" s="108" t="inlineStr">
        <is>
          <t>Informática</t>
        </is>
      </c>
      <c r="G42" s="108" t="inlineStr">
        <is>
          <t>Webcam</t>
        </is>
      </c>
      <c r="H42" s="109" t="n">
        <v>7</v>
      </c>
      <c r="I42" s="110" t="n">
        <v>719.7</v>
      </c>
      <c r="J42" s="111">
        <f>H42*I42</f>
        <v/>
      </c>
      <c r="K42" s="108" t="inlineStr">
        <is>
          <t>Pago</t>
        </is>
      </c>
      <c r="L42" s="110" t="n">
        <v>54000</v>
      </c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2" customHeight="1">
      <c r="A43" s="102" t="n">
        <v>45862</v>
      </c>
      <c r="B43" s="103" t="inlineStr">
        <is>
          <t>Biguaçu</t>
        </is>
      </c>
      <c r="C43" s="103" t="inlineStr">
        <is>
          <t>Biguaçu</t>
        </is>
      </c>
      <c r="D43" s="103" t="inlineStr">
        <is>
          <t>Ana Souza</t>
        </is>
      </c>
      <c r="E43" s="103" t="inlineStr">
        <is>
          <t>Consultora</t>
        </is>
      </c>
      <c r="F43" s="103" t="inlineStr">
        <is>
          <t>Escritório</t>
        </is>
      </c>
      <c r="G43" s="103" t="inlineStr">
        <is>
          <t>Organizador</t>
        </is>
      </c>
      <c r="H43" s="104" t="n">
        <v>8</v>
      </c>
      <c r="I43" s="105" t="n">
        <v>737</v>
      </c>
      <c r="J43" s="106">
        <f>H43*I43</f>
        <v/>
      </c>
      <c r="K43" s="103" t="inlineStr">
        <is>
          <t>Pendente</t>
        </is>
      </c>
      <c r="L43" s="105" t="n">
        <v>48000</v>
      </c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2" customHeight="1">
      <c r="A44" s="107" t="n">
        <v>45867</v>
      </c>
      <c r="B44" s="108" t="inlineStr">
        <is>
          <t>Continente</t>
        </is>
      </c>
      <c r="C44" s="108" t="inlineStr">
        <is>
          <t>São José</t>
        </is>
      </c>
      <c r="D44" s="108" t="inlineStr">
        <is>
          <t>Diego Alves</t>
        </is>
      </c>
      <c r="E44" s="108" t="inlineStr">
        <is>
          <t>Consultor</t>
        </is>
      </c>
      <c r="F44" s="108" t="inlineStr">
        <is>
          <t>Papelaria</t>
        </is>
      </c>
      <c r="G44" s="108" t="inlineStr">
        <is>
          <t>Pasta L</t>
        </is>
      </c>
      <c r="H44" s="109" t="n">
        <v>9</v>
      </c>
      <c r="I44" s="110" t="n">
        <v>754.3</v>
      </c>
      <c r="J44" s="111">
        <f>H44*I44</f>
        <v/>
      </c>
      <c r="K44" s="108" t="inlineStr">
        <is>
          <t>Cancelado</t>
        </is>
      </c>
      <c r="L44" s="110" t="n">
        <v>61000</v>
      </c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2" customHeight="1">
      <c r="A45" s="102" t="n">
        <v>45872</v>
      </c>
      <c r="B45" s="103" t="inlineStr">
        <is>
          <t>Centro</t>
        </is>
      </c>
      <c r="C45" s="103" t="inlineStr">
        <is>
          <t>Florianópolis</t>
        </is>
      </c>
      <c r="D45" s="103" t="inlineStr">
        <is>
          <t>Ana Souza</t>
        </is>
      </c>
      <c r="E45" s="103" t="inlineStr">
        <is>
          <t>Consultora</t>
        </is>
      </c>
      <c r="F45" s="103" t="inlineStr">
        <is>
          <t>Informática</t>
        </is>
      </c>
      <c r="G45" s="103" t="inlineStr">
        <is>
          <t>Mouse USB</t>
        </is>
      </c>
      <c r="H45" s="104" t="n">
        <v>10</v>
      </c>
      <c r="I45" s="105" t="n">
        <v>771.6</v>
      </c>
      <c r="J45" s="106">
        <f>H45*I45</f>
        <v/>
      </c>
      <c r="K45" s="103" t="inlineStr">
        <is>
          <t>Pago</t>
        </is>
      </c>
      <c r="L45" s="105" t="n">
        <v>85000</v>
      </c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2" customHeight="1">
      <c r="A46" s="107" t="n">
        <v>45877</v>
      </c>
      <c r="B46" s="108" t="inlineStr">
        <is>
          <t>São José</t>
        </is>
      </c>
      <c r="C46" s="108" t="inlineStr">
        <is>
          <t>São José</t>
        </is>
      </c>
      <c r="D46" s="108" t="inlineStr">
        <is>
          <t>Diego Alves</t>
        </is>
      </c>
      <c r="E46" s="108" t="inlineStr">
        <is>
          <t>Consultor</t>
        </is>
      </c>
      <c r="F46" s="108" t="inlineStr">
        <is>
          <t>Escritório</t>
        </is>
      </c>
      <c r="G46" s="108" t="inlineStr">
        <is>
          <t>Cadeira</t>
        </is>
      </c>
      <c r="H46" s="109" t="n">
        <v>11</v>
      </c>
      <c r="I46" s="110" t="n">
        <v>788.9</v>
      </c>
      <c r="J46" s="111">
        <f>H46*I46</f>
        <v/>
      </c>
      <c r="K46" s="108" t="inlineStr">
        <is>
          <t>Pago</t>
        </is>
      </c>
      <c r="L46" s="110" t="n">
        <v>72000</v>
      </c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2" customHeight="1">
      <c r="A47" s="102" t="n">
        <v>45882</v>
      </c>
      <c r="B47" s="103" t="inlineStr">
        <is>
          <t>Kobrasol</t>
        </is>
      </c>
      <c r="C47" s="103" t="inlineStr">
        <is>
          <t>São José</t>
        </is>
      </c>
      <c r="D47" s="103" t="inlineStr">
        <is>
          <t>Ana Souza</t>
        </is>
      </c>
      <c r="E47" s="103" t="inlineStr">
        <is>
          <t>Consultora</t>
        </is>
      </c>
      <c r="F47" s="103" t="inlineStr">
        <is>
          <t>Papelaria</t>
        </is>
      </c>
      <c r="G47" s="103" t="inlineStr">
        <is>
          <t>Caneta</t>
        </is>
      </c>
      <c r="H47" s="104" t="n">
        <v>1</v>
      </c>
      <c r="I47" s="105" t="n">
        <v>806.2</v>
      </c>
      <c r="J47" s="106">
        <f>H47*I47</f>
        <v/>
      </c>
      <c r="K47" s="103" t="inlineStr">
        <is>
          <t>Pago</t>
        </is>
      </c>
      <c r="L47" s="105" t="n">
        <v>68000</v>
      </c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2" customHeight="1">
      <c r="A48" s="107" t="n">
        <v>45887</v>
      </c>
      <c r="B48" s="108" t="inlineStr">
        <is>
          <t>Palhoça</t>
        </is>
      </c>
      <c r="C48" s="108" t="inlineStr">
        <is>
          <t>Palhoça</t>
        </is>
      </c>
      <c r="D48" s="108" t="inlineStr">
        <is>
          <t>Diego Alves</t>
        </is>
      </c>
      <c r="E48" s="108" t="inlineStr">
        <is>
          <t>Consultor</t>
        </is>
      </c>
      <c r="F48" s="108" t="inlineStr">
        <is>
          <t>Informática</t>
        </is>
      </c>
      <c r="G48" s="108" t="inlineStr">
        <is>
          <t>Webcam</t>
        </is>
      </c>
      <c r="H48" s="109" t="n">
        <v>2</v>
      </c>
      <c r="I48" s="110" t="n">
        <v>823.5</v>
      </c>
      <c r="J48" s="111">
        <f>H48*I48</f>
        <v/>
      </c>
      <c r="K48" s="108" t="inlineStr">
        <is>
          <t>Pago</t>
        </is>
      </c>
      <c r="L48" s="110" t="n">
        <v>54000</v>
      </c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2" customHeight="1">
      <c r="A49" s="102" t="n">
        <v>45892</v>
      </c>
      <c r="B49" s="103" t="inlineStr">
        <is>
          <t>Biguaçu</t>
        </is>
      </c>
      <c r="C49" s="103" t="inlineStr">
        <is>
          <t>Biguaçu</t>
        </is>
      </c>
      <c r="D49" s="103" t="inlineStr">
        <is>
          <t>Ana Souza</t>
        </is>
      </c>
      <c r="E49" s="103" t="inlineStr">
        <is>
          <t>Consultora</t>
        </is>
      </c>
      <c r="F49" s="103" t="inlineStr">
        <is>
          <t>Escritório</t>
        </is>
      </c>
      <c r="G49" s="103" t="inlineStr">
        <is>
          <t>Luminária</t>
        </is>
      </c>
      <c r="H49" s="104" t="n">
        <v>3</v>
      </c>
      <c r="I49" s="105" t="n">
        <v>840.8</v>
      </c>
      <c r="J49" s="106">
        <f>H49*I49</f>
        <v/>
      </c>
      <c r="K49" s="103" t="inlineStr">
        <is>
          <t>Pendente</t>
        </is>
      </c>
      <c r="L49" s="105" t="n">
        <v>48000</v>
      </c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2" customHeight="1">
      <c r="A50" s="107" t="n">
        <v>45897</v>
      </c>
      <c r="B50" s="108" t="inlineStr">
        <is>
          <t>Continente</t>
        </is>
      </c>
      <c r="C50" s="108" t="inlineStr">
        <is>
          <t>São José</t>
        </is>
      </c>
      <c r="D50" s="108" t="inlineStr">
        <is>
          <t>Diego Alves</t>
        </is>
      </c>
      <c r="E50" s="108" t="inlineStr">
        <is>
          <t>Consultor</t>
        </is>
      </c>
      <c r="F50" s="108" t="inlineStr">
        <is>
          <t>Papelaria</t>
        </is>
      </c>
      <c r="G50" s="108" t="inlineStr">
        <is>
          <t>Grampeador</t>
        </is>
      </c>
      <c r="H50" s="109" t="n">
        <v>4</v>
      </c>
      <c r="I50" s="110" t="n">
        <v>58.1</v>
      </c>
      <c r="J50" s="111">
        <f>H50*I50</f>
        <v/>
      </c>
      <c r="K50" s="108" t="inlineStr">
        <is>
          <t>Cancelado</t>
        </is>
      </c>
      <c r="L50" s="110" t="n">
        <v>61000</v>
      </c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2" customHeight="1">
      <c r="A51" s="102" t="n">
        <v>45902</v>
      </c>
      <c r="B51" s="103" t="inlineStr">
        <is>
          <t>Centro</t>
        </is>
      </c>
      <c r="C51" s="103" t="inlineStr">
        <is>
          <t>Florianópolis</t>
        </is>
      </c>
      <c r="D51" s="103" t="inlineStr">
        <is>
          <t>Ana Souza</t>
        </is>
      </c>
      <c r="E51" s="103" t="inlineStr">
        <is>
          <t>Consultora</t>
        </is>
      </c>
      <c r="F51" s="103" t="inlineStr">
        <is>
          <t>Informática</t>
        </is>
      </c>
      <c r="G51" s="103" t="inlineStr">
        <is>
          <t>Mouse USB</t>
        </is>
      </c>
      <c r="H51" s="104" t="n">
        <v>5</v>
      </c>
      <c r="I51" s="105" t="n">
        <v>75.40000000000001</v>
      </c>
      <c r="J51" s="106">
        <f>H51*I51</f>
        <v/>
      </c>
      <c r="K51" s="103" t="inlineStr">
        <is>
          <t>Pago</t>
        </is>
      </c>
      <c r="L51" s="105" t="n">
        <v>85000</v>
      </c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2" customHeight="1">
      <c r="A52" s="107" t="n">
        <v>45907</v>
      </c>
      <c r="B52" s="108" t="inlineStr">
        <is>
          <t>São José</t>
        </is>
      </c>
      <c r="C52" s="108" t="inlineStr">
        <is>
          <t>São José</t>
        </is>
      </c>
      <c r="D52" s="108" t="inlineStr">
        <is>
          <t>Diego Alves</t>
        </is>
      </c>
      <c r="E52" s="108" t="inlineStr">
        <is>
          <t>Consultor</t>
        </is>
      </c>
      <c r="F52" s="108" t="inlineStr">
        <is>
          <t>Escritório</t>
        </is>
      </c>
      <c r="G52" s="108" t="inlineStr">
        <is>
          <t>Suporte NB</t>
        </is>
      </c>
      <c r="H52" s="109" t="n">
        <v>6</v>
      </c>
      <c r="I52" s="110" t="n">
        <v>92.7</v>
      </c>
      <c r="J52" s="111">
        <f>H52*I52</f>
        <v/>
      </c>
      <c r="K52" s="108" t="inlineStr">
        <is>
          <t>Pago</t>
        </is>
      </c>
      <c r="L52" s="110" t="n">
        <v>72000</v>
      </c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2" customHeight="1">
      <c r="A53" s="102" t="n">
        <v>45912</v>
      </c>
      <c r="B53" s="103" t="inlineStr">
        <is>
          <t>Kobrasol</t>
        </is>
      </c>
      <c r="C53" s="103" t="inlineStr">
        <is>
          <t>São José</t>
        </is>
      </c>
      <c r="D53" s="103" t="inlineStr">
        <is>
          <t>Ana Souza</t>
        </is>
      </c>
      <c r="E53" s="103" t="inlineStr">
        <is>
          <t>Consultora</t>
        </is>
      </c>
      <c r="F53" s="103" t="inlineStr">
        <is>
          <t>Papelaria</t>
        </is>
      </c>
      <c r="G53" s="103" t="inlineStr">
        <is>
          <t>Caderno</t>
        </is>
      </c>
      <c r="H53" s="104" t="n">
        <v>7</v>
      </c>
      <c r="I53" s="105" t="n">
        <v>110</v>
      </c>
      <c r="J53" s="106">
        <f>H53*I53</f>
        <v/>
      </c>
      <c r="K53" s="103" t="inlineStr">
        <is>
          <t>Pago</t>
        </is>
      </c>
      <c r="L53" s="105" t="n">
        <v>68000</v>
      </c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2" customHeight="1">
      <c r="A54" s="107" t="n">
        <v>45917</v>
      </c>
      <c r="B54" s="108" t="inlineStr">
        <is>
          <t>Palhoça</t>
        </is>
      </c>
      <c r="C54" s="108" t="inlineStr">
        <is>
          <t>Palhoça</t>
        </is>
      </c>
      <c r="D54" s="108" t="inlineStr">
        <is>
          <t>Diego Alves</t>
        </is>
      </c>
      <c r="E54" s="108" t="inlineStr">
        <is>
          <t>Consultor</t>
        </is>
      </c>
      <c r="F54" s="108" t="inlineStr">
        <is>
          <t>Informática</t>
        </is>
      </c>
      <c r="G54" s="108" t="inlineStr">
        <is>
          <t>Webcam</t>
        </is>
      </c>
      <c r="H54" s="109" t="n">
        <v>8</v>
      </c>
      <c r="I54" s="110" t="n">
        <v>127.3</v>
      </c>
      <c r="J54" s="111">
        <f>H54*I54</f>
        <v/>
      </c>
      <c r="K54" s="108" t="inlineStr">
        <is>
          <t>Pago</t>
        </is>
      </c>
      <c r="L54" s="110" t="n">
        <v>54000</v>
      </c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2" customHeight="1">
      <c r="A55" s="102" t="n">
        <v>45922</v>
      </c>
      <c r="B55" s="103" t="inlineStr">
        <is>
          <t>Biguaçu</t>
        </is>
      </c>
      <c r="C55" s="103" t="inlineStr">
        <is>
          <t>Biguaçu</t>
        </is>
      </c>
      <c r="D55" s="103" t="inlineStr">
        <is>
          <t>Ana Souza</t>
        </is>
      </c>
      <c r="E55" s="103" t="inlineStr">
        <is>
          <t>Consultora</t>
        </is>
      </c>
      <c r="F55" s="103" t="inlineStr">
        <is>
          <t>Escritório</t>
        </is>
      </c>
      <c r="G55" s="103" t="inlineStr">
        <is>
          <t>Organizador</t>
        </is>
      </c>
      <c r="H55" s="104" t="n">
        <v>9</v>
      </c>
      <c r="I55" s="105" t="n">
        <v>144.6</v>
      </c>
      <c r="J55" s="106">
        <f>H55*I55</f>
        <v/>
      </c>
      <c r="K55" s="103" t="inlineStr">
        <is>
          <t>Pendente</t>
        </is>
      </c>
      <c r="L55" s="105" t="n">
        <v>48000</v>
      </c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2" customHeight="1">
      <c r="A56" s="107" t="n">
        <v>45927</v>
      </c>
      <c r="B56" s="108" t="inlineStr">
        <is>
          <t>Continente</t>
        </is>
      </c>
      <c r="C56" s="108" t="inlineStr">
        <is>
          <t>São José</t>
        </is>
      </c>
      <c r="D56" s="108" t="inlineStr">
        <is>
          <t>Diego Alves</t>
        </is>
      </c>
      <c r="E56" s="108" t="inlineStr">
        <is>
          <t>Consultor</t>
        </is>
      </c>
      <c r="F56" s="108" t="inlineStr">
        <is>
          <t>Papelaria</t>
        </is>
      </c>
      <c r="G56" s="108" t="inlineStr">
        <is>
          <t>Pasta L</t>
        </is>
      </c>
      <c r="H56" s="109" t="n">
        <v>10</v>
      </c>
      <c r="I56" s="110" t="n">
        <v>161.9</v>
      </c>
      <c r="J56" s="111">
        <f>H56*I56</f>
        <v/>
      </c>
      <c r="K56" s="108" t="inlineStr">
        <is>
          <t>Cancelado</t>
        </is>
      </c>
      <c r="L56" s="110" t="n">
        <v>61000</v>
      </c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2" customHeight="1">
      <c r="A57" s="102" t="n">
        <v>45932</v>
      </c>
      <c r="B57" s="103" t="inlineStr">
        <is>
          <t>Centro</t>
        </is>
      </c>
      <c r="C57" s="103" t="inlineStr">
        <is>
          <t>Florianópolis</t>
        </is>
      </c>
      <c r="D57" s="103" t="inlineStr">
        <is>
          <t>Ana Souza</t>
        </is>
      </c>
      <c r="E57" s="103" t="inlineStr">
        <is>
          <t>Consultora</t>
        </is>
      </c>
      <c r="F57" s="103" t="inlineStr">
        <is>
          <t>Informática</t>
        </is>
      </c>
      <c r="G57" s="103" t="inlineStr">
        <is>
          <t>Mouse USB</t>
        </is>
      </c>
      <c r="H57" s="104" t="n">
        <v>11</v>
      </c>
      <c r="I57" s="105" t="n">
        <v>179.2</v>
      </c>
      <c r="J57" s="106">
        <f>H57*I57</f>
        <v/>
      </c>
      <c r="K57" s="103" t="inlineStr">
        <is>
          <t>Pago</t>
        </is>
      </c>
      <c r="L57" s="105" t="n">
        <v>85000</v>
      </c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2" customHeight="1">
      <c r="A58" s="107" t="n">
        <v>45937</v>
      </c>
      <c r="B58" s="108" t="inlineStr">
        <is>
          <t>São José</t>
        </is>
      </c>
      <c r="C58" s="108" t="inlineStr">
        <is>
          <t>São José</t>
        </is>
      </c>
      <c r="D58" s="108" t="inlineStr">
        <is>
          <t>Diego Alves</t>
        </is>
      </c>
      <c r="E58" s="108" t="inlineStr">
        <is>
          <t>Consultor</t>
        </is>
      </c>
      <c r="F58" s="108" t="inlineStr">
        <is>
          <t>Escritório</t>
        </is>
      </c>
      <c r="G58" s="108" t="inlineStr">
        <is>
          <t>Cadeira</t>
        </is>
      </c>
      <c r="H58" s="109" t="n">
        <v>1</v>
      </c>
      <c r="I58" s="110" t="n">
        <v>196.5</v>
      </c>
      <c r="J58" s="111">
        <f>H58*I58</f>
        <v/>
      </c>
      <c r="K58" s="108" t="inlineStr">
        <is>
          <t>Pago</t>
        </is>
      </c>
      <c r="L58" s="110" t="n">
        <v>72000</v>
      </c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2" customHeight="1">
      <c r="A59" s="102" t="n">
        <v>45942</v>
      </c>
      <c r="B59" s="103" t="inlineStr">
        <is>
          <t>Kobrasol</t>
        </is>
      </c>
      <c r="C59" s="103" t="inlineStr">
        <is>
          <t>São José</t>
        </is>
      </c>
      <c r="D59" s="103" t="inlineStr">
        <is>
          <t>Ana Souza</t>
        </is>
      </c>
      <c r="E59" s="103" t="inlineStr">
        <is>
          <t>Consultora</t>
        </is>
      </c>
      <c r="F59" s="103" t="inlineStr">
        <is>
          <t>Papelaria</t>
        </is>
      </c>
      <c r="G59" s="103" t="inlineStr">
        <is>
          <t>Caneta</t>
        </is>
      </c>
      <c r="H59" s="104" t="n">
        <v>2</v>
      </c>
      <c r="I59" s="105" t="n">
        <v>213.8</v>
      </c>
      <c r="J59" s="106">
        <f>H59*I59</f>
        <v/>
      </c>
      <c r="K59" s="103" t="inlineStr">
        <is>
          <t>Pago</t>
        </is>
      </c>
      <c r="L59" s="105" t="n">
        <v>68000</v>
      </c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2" customHeight="1">
      <c r="A60" s="107" t="n">
        <v>45947</v>
      </c>
      <c r="B60" s="108" t="inlineStr">
        <is>
          <t>Palhoça</t>
        </is>
      </c>
      <c r="C60" s="108" t="inlineStr">
        <is>
          <t>Palhoça</t>
        </is>
      </c>
      <c r="D60" s="108" t="inlineStr">
        <is>
          <t>Diego Alves</t>
        </is>
      </c>
      <c r="E60" s="108" t="inlineStr">
        <is>
          <t>Consultor</t>
        </is>
      </c>
      <c r="F60" s="108" t="inlineStr">
        <is>
          <t>Informática</t>
        </is>
      </c>
      <c r="G60" s="108" t="inlineStr">
        <is>
          <t>Webcam</t>
        </is>
      </c>
      <c r="H60" s="109" t="n">
        <v>3</v>
      </c>
      <c r="I60" s="110" t="n">
        <v>231.1</v>
      </c>
      <c r="J60" s="111">
        <f>H60*I60</f>
        <v/>
      </c>
      <c r="K60" s="108" t="inlineStr">
        <is>
          <t>Pago</t>
        </is>
      </c>
      <c r="L60" s="110" t="n">
        <v>54000</v>
      </c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2" customHeight="1">
      <c r="A61" s="102" t="n">
        <v>45952</v>
      </c>
      <c r="B61" s="103" t="inlineStr">
        <is>
          <t>Biguaçu</t>
        </is>
      </c>
      <c r="C61" s="103" t="inlineStr">
        <is>
          <t>Biguaçu</t>
        </is>
      </c>
      <c r="D61" s="103" t="inlineStr">
        <is>
          <t>Ana Souza</t>
        </is>
      </c>
      <c r="E61" s="103" t="inlineStr">
        <is>
          <t>Consultora</t>
        </is>
      </c>
      <c r="F61" s="103" t="inlineStr">
        <is>
          <t>Escritório</t>
        </is>
      </c>
      <c r="G61" s="103" t="inlineStr">
        <is>
          <t>Luminária</t>
        </is>
      </c>
      <c r="H61" s="104" t="n">
        <v>4</v>
      </c>
      <c r="I61" s="105" t="n">
        <v>248.4</v>
      </c>
      <c r="J61" s="106">
        <f>H61*I61</f>
        <v/>
      </c>
      <c r="K61" s="103" t="inlineStr">
        <is>
          <t>Pendente</t>
        </is>
      </c>
      <c r="L61" s="105" t="n">
        <v>48000</v>
      </c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2" customHeight="1">
      <c r="A62" s="107" t="n">
        <v>45957</v>
      </c>
      <c r="B62" s="108" t="inlineStr">
        <is>
          <t>Continente</t>
        </is>
      </c>
      <c r="C62" s="108" t="inlineStr">
        <is>
          <t>São José</t>
        </is>
      </c>
      <c r="D62" s="108" t="inlineStr">
        <is>
          <t>Diego Alves</t>
        </is>
      </c>
      <c r="E62" s="108" t="inlineStr">
        <is>
          <t>Consultor</t>
        </is>
      </c>
      <c r="F62" s="108" t="inlineStr">
        <is>
          <t>Papelaria</t>
        </is>
      </c>
      <c r="G62" s="108" t="inlineStr">
        <is>
          <t>Grampeador</t>
        </is>
      </c>
      <c r="H62" s="109" t="n">
        <v>5</v>
      </c>
      <c r="I62" s="110" t="n">
        <v>265.7</v>
      </c>
      <c r="J62" s="111">
        <f>H62*I62</f>
        <v/>
      </c>
      <c r="K62" s="108" t="inlineStr">
        <is>
          <t>Cancelado</t>
        </is>
      </c>
      <c r="L62" s="110" t="n">
        <v>61000</v>
      </c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3" t="inlineStr">
        <is>
          <t>Totais (só para conferência — na prova, prefira SOMASE / TD)</t>
        </is>
      </c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3" t="inlineStr">
        <is>
          <t>Qtd total</t>
        </is>
      </c>
      <c r="H65" s="112">
        <f>SUM(H3:H62)</f>
        <v/>
      </c>
      <c r="I65" s="3" t="inlineStr">
        <is>
          <t>Receita total</t>
        </is>
      </c>
      <c r="J65" s="113">
        <f>SUM(J3:J62)</f>
        <v/>
      </c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4" t="inlineStr">
        <is>
          <t>Metas por loja (use PROCV/PROCX a partir daqui se quiser montar tabela separada)</t>
        </is>
      </c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3" t="inlineStr">
        <is>
          <t>Loja</t>
        </is>
      </c>
      <c r="B68" s="3" t="inlineStr">
        <is>
          <t>Meta_Mensal</t>
        </is>
      </c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77" t="inlineStr">
        <is>
          <t>Centro</t>
        </is>
      </c>
      <c r="B69" s="114" t="n">
        <v>85000</v>
      </c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82" t="inlineStr">
        <is>
          <t>São José</t>
        </is>
      </c>
      <c r="B70" s="115" t="n">
        <v>72000</v>
      </c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77" t="inlineStr">
        <is>
          <t>Kobrasol</t>
        </is>
      </c>
      <c r="B71" s="114" t="n">
        <v>68000</v>
      </c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82" t="inlineStr">
        <is>
          <t>Palhoça</t>
        </is>
      </c>
      <c r="B72" s="115" t="n">
        <v>54000</v>
      </c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77" t="inlineStr">
        <is>
          <t>Biguaçu</t>
        </is>
      </c>
      <c r="B73" s="114" t="n">
        <v>48000</v>
      </c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82" t="inlineStr">
        <is>
          <t>Continente</t>
        </is>
      </c>
      <c r="B74" s="115" t="n">
        <v>61000</v>
      </c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autoFilter ref="A2:L62"/>
  <mergeCells count="3">
    <mergeCell ref="A64:D64"/>
    <mergeCell ref="A67:D67"/>
    <mergeCell ref="A1:L1"/>
  </mergeCells>
  <printOptions horizontalCentered="1"/>
  <pageMargins left="0.75" right="0.75" top="1" bottom="1" header="0.5" footer="0.5"/>
  <pageSetup fitToHeight="0" fitToWidth="1"/>
</worksheet>
</file>

<file path=xl/worksheets/sheet8.xml><?xml version="1.0" encoding="utf-8"?>
<worksheet xmlns="http://schemas.openxmlformats.org/spreadsheetml/2006/main">
  <sheetPr>
    <tabColor rgb="00D4A017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5" customWidth="1" min="2" max="2"/>
    <col width="62" customWidth="1" min="3" max="3"/>
    <col width="12" customWidth="1" min="4" max="4"/>
    <col width="18" customWidth="1" min="5" max="5"/>
    <col width="28" customWidth="1" min="6" max="6"/>
    <col width="12" customWidth="1" min="7" max="7"/>
    <col width="10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SIMULADO CRONOMETRADO</t>
        </is>
      </c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" t="n"/>
      <c r="B3" s="26" t="inlineStr">
        <is>
          <t>RESPONDA NA BASE DE TREINO. NÃO DIGITE TOTAL NA MÃO.</t>
        </is>
      </c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5" t="inlineStr"/>
      <c r="G4" s="5" t="inlineStr"/>
      <c r="H4" s="5" t="inlineStr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56" customHeight="1">
      <c r="A6" s="1" t="n"/>
      <c r="B6" s="27" t="inlineStr">
        <is>
          <t>Tempo sugerido: 25 minutos na primeira rodada, 20 na segunda. Avaliador olha caminho (fórmula) tanto quanto o número final. Preencha sua resposta e o tempo real. Gabarito conceitual no final da aba.</t>
        </is>
      </c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0" customHeight="1">
      <c r="A7" s="1" t="n"/>
      <c r="B7" s="1" t="n"/>
      <c r="C7" s="1" t="n"/>
      <c r="D7" s="1" t="n"/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6" customHeight="1">
      <c r="A8" s="1" t="n"/>
      <c r="B8" s="28" t="inlineStr">
        <is>
          <t>#</t>
        </is>
      </c>
      <c r="C8" s="28" t="inlineStr">
        <is>
          <t>PERGUNTA DE NEGÓCIO</t>
        </is>
      </c>
      <c r="D8" s="28" t="inlineStr">
        <is>
          <t>TEMPO SUG.</t>
        </is>
      </c>
      <c r="E8" s="28" t="inlineStr">
        <is>
          <t>FERRAMENTA</t>
        </is>
      </c>
      <c r="F8" s="28" t="inlineStr">
        <is>
          <t>SUA RESPOSTA</t>
        </is>
      </c>
      <c r="G8" s="28" t="inlineStr">
        <is>
          <t>TEMPO REAL</t>
        </is>
      </c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42" customHeight="1">
      <c r="A9" s="31" t="n"/>
      <c r="B9" s="32" t="inlineStr">
        <is>
          <t>1</t>
        </is>
      </c>
      <c r="C9" s="88" t="inlineStr">
        <is>
          <t>Qual loja tem a maior receita somando só Status = Pago?</t>
        </is>
      </c>
      <c r="D9" s="42" t="inlineStr">
        <is>
          <t>15 min</t>
        </is>
      </c>
      <c r="E9" s="42" t="inlineStr">
        <is>
          <t>SOMASE ou TD + filtro</t>
        </is>
      </c>
      <c r="F9" s="116" t="inlineStr"/>
      <c r="G9" s="43" t="inlineStr"/>
      <c r="H9" s="3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42" customHeight="1">
      <c r="A10" s="1" t="n"/>
      <c r="B10" s="37" t="inlineStr">
        <is>
          <t>2</t>
        </is>
      </c>
      <c r="C10" s="60" t="inlineStr">
        <is>
          <t>Qual o menor Preco_Unit da base?</t>
        </is>
      </c>
      <c r="D10" s="46" t="inlineStr">
        <is>
          <t>5 min</t>
        </is>
      </c>
      <c r="E10" s="46" t="inlineStr">
        <is>
          <t>MÍNIMO</t>
        </is>
      </c>
      <c r="F10" s="116" t="inlineStr"/>
      <c r="G10" s="43" t="inlineStr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42" customHeight="1">
      <c r="A11" s="31" t="n"/>
      <c r="B11" s="32" t="inlineStr">
        <is>
          <t>3</t>
        </is>
      </c>
      <c r="C11" s="88" t="inlineStr">
        <is>
          <t>Qual a média de Qtd por venda na categoria Informática?</t>
        </is>
      </c>
      <c r="D11" s="42" t="inlineStr">
        <is>
          <t>10 min</t>
        </is>
      </c>
      <c r="E11" s="42" t="inlineStr">
        <is>
          <t>MÉDIASE</t>
        </is>
      </c>
      <c r="F11" s="116" t="inlineStr"/>
      <c r="G11" s="43" t="inlineStr"/>
      <c r="H11" s="3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42" customHeight="1">
      <c r="A12" s="1" t="n"/>
      <c r="B12" s="37" t="inlineStr">
        <is>
          <t>4</t>
        </is>
      </c>
      <c r="C12" s="60" t="inlineStr">
        <is>
          <t>Quantas vendas Canceladas existem?</t>
        </is>
      </c>
      <c r="D12" s="46" t="inlineStr">
        <is>
          <t>5 min</t>
        </is>
      </c>
      <c r="E12" s="46" t="inlineStr">
        <is>
          <t>CONT.SE</t>
        </is>
      </c>
      <c r="F12" s="116" t="inlineStr"/>
      <c r="G12" s="43" t="inlineStr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42" customHeight="1">
      <c r="A13" s="31" t="n"/>
      <c r="B13" s="32" t="inlineStr">
        <is>
          <t>5</t>
        </is>
      </c>
      <c r="C13" s="88" t="inlineStr">
        <is>
          <t>Receita total do vendedor Ana Souza (todos os status).</t>
        </is>
      </c>
      <c r="D13" s="42" t="inlineStr">
        <is>
          <t>10 min</t>
        </is>
      </c>
      <c r="E13" s="42" t="inlineStr">
        <is>
          <t>SOMASE</t>
        </is>
      </c>
      <c r="F13" s="116" t="inlineStr"/>
      <c r="G13" s="43" t="inlineStr"/>
      <c r="H13" s="3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42" customHeight="1">
      <c r="A14" s="1" t="n"/>
      <c r="B14" s="37" t="inlineStr">
        <is>
          <t>6</t>
        </is>
      </c>
      <c r="C14" s="60" t="inlineStr">
        <is>
          <t>Crie uma coluna auxiliar: se Receita &gt;= 2000, "Alto"; senão "Normal".</t>
        </is>
      </c>
      <c r="D14" s="46" t="inlineStr">
        <is>
          <t>10 min</t>
        </is>
      </c>
      <c r="E14" s="46" t="inlineStr">
        <is>
          <t>SE</t>
        </is>
      </c>
      <c r="F14" s="116" t="inlineStr"/>
      <c r="G14" s="43" t="inlineStr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42" customHeight="1">
      <c r="A15" s="31" t="n"/>
      <c r="B15" s="32" t="inlineStr">
        <is>
          <t>7</t>
        </is>
      </c>
      <c r="C15" s="88" t="inlineStr">
        <is>
          <t>Usando a tabela de metas, traga a Meta_Mensal de cada loja (PROCV ou PROCX).</t>
        </is>
      </c>
      <c r="D15" s="42" t="inlineStr">
        <is>
          <t>15 min</t>
        </is>
      </c>
      <c r="E15" s="42" t="inlineStr">
        <is>
          <t>PROCV/PROCX</t>
        </is>
      </c>
      <c r="F15" s="116" t="inlineStr"/>
      <c r="G15" s="43" t="inlineStr"/>
      <c r="H15" s="3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42" customHeight="1">
      <c r="A16" s="1" t="n"/>
      <c r="B16" s="37" t="inlineStr">
        <is>
          <t>8</t>
        </is>
      </c>
      <c r="C16" s="60" t="inlineStr">
        <is>
          <t>Calcule a participação % da maior loja (Pago) sobre a receita total Paga.</t>
        </is>
      </c>
      <c r="D16" s="46" t="inlineStr">
        <is>
          <t>15 min</t>
        </is>
      </c>
      <c r="E16" s="46" t="inlineStr">
        <is>
          <t>MAX + SOMASE</t>
        </is>
      </c>
      <c r="F16" s="116" t="inlineStr"/>
      <c r="G16" s="43" t="inlineStr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42" customHeight="1">
      <c r="A17" s="31" t="n"/>
      <c r="B17" s="32" t="inlineStr">
        <is>
          <t>9</t>
        </is>
      </c>
      <c r="C17" s="88" t="inlineStr">
        <is>
          <t>Monte um gráfico de barras com as 5 lojas de maior receita.</t>
        </is>
      </c>
      <c r="D17" s="42" t="inlineStr">
        <is>
          <t>10 min</t>
        </is>
      </c>
      <c r="E17" s="42" t="inlineStr">
        <is>
          <t>Gráfico</t>
        </is>
      </c>
      <c r="F17" s="116" t="inlineStr"/>
      <c r="G17" s="43" t="inlineStr"/>
      <c r="H17" s="3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42" customHeight="1">
      <c r="A18" s="1" t="n"/>
      <c r="B18" s="37" t="inlineStr">
        <is>
          <t>10</t>
        </is>
      </c>
      <c r="C18" s="60" t="inlineStr">
        <is>
          <t>Tabela dinâmica: receita por loja e categoria (só Pago).</t>
        </is>
      </c>
      <c r="D18" s="46" t="inlineStr">
        <is>
          <t>15 min</t>
        </is>
      </c>
      <c r="E18" s="46" t="inlineStr">
        <is>
          <t>TD</t>
        </is>
      </c>
      <c r="F18" s="116" t="inlineStr"/>
      <c r="G18" s="43" t="inlineStr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20" customHeight="1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20" customHeight="1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2" customHeight="1">
      <c r="A21" s="1" t="n"/>
      <c r="B21" s="9" t="inlineStr">
        <is>
          <t>GABARITO CONCEITUAL (CAMINHO, NÃO SÓ O NÚMERO)</t>
        </is>
      </c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40" customHeight="1">
      <c r="A22" s="1" t="n"/>
      <c r="B22" s="68" t="inlineStr">
        <is>
          <t>1) Filtre ou use SOMASE por loja com critério Pago; compare os totais. TD com filtro Status=Pago e Linhas=Loja também resolve.</t>
        </is>
      </c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30" customHeight="1">
      <c r="A23" s="1" t="n"/>
      <c r="B23" s="68" t="inlineStr">
        <is>
          <t>2) =MÍNIMO na coluna Preco_Unit (ou MIN).</t>
        </is>
      </c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40" customHeight="1">
      <c r="A24" s="1" t="n"/>
      <c r="B24" s="68" t="inlineStr">
        <is>
          <t>3) =MÉDIASE(Categoria; "Informática"; Qtd). Ajuste a ordem dos argumentos à versão do seu Excel.</t>
        </is>
      </c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30" customHeight="1">
      <c r="A25" s="1" t="n"/>
      <c r="B25" s="68" t="inlineStr">
        <is>
          <t>4) =CONT.SE(Status; "Cancelado").</t>
        </is>
      </c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30" customHeight="1">
      <c r="A26" s="1" t="n"/>
      <c r="B26" s="68" t="inlineStr">
        <is>
          <t>5) =SOMASE(Vendedor; "Ana Souza"; Receita).</t>
        </is>
      </c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30" customHeight="1">
      <c r="A27" s="1" t="n"/>
      <c r="B27" s="68" t="inlineStr">
        <is>
          <t>6) Em coluna nova: =SE(Receita&gt;=2000; "Alto"; "Normal").</t>
        </is>
      </c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40" customHeight="1">
      <c r="A28" s="1" t="n"/>
      <c r="B28" s="68" t="inlineStr">
        <is>
          <t>7) PROCV da Loja na tabela de metas (colunas Loja | Meta). Se a meta estiver à esquerda, use PROCX ou ÍNDICE+CORRESP.</t>
        </is>
      </c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30" customHeight="1">
      <c r="A29" s="1" t="n"/>
      <c r="B29" s="68" t="inlineStr">
        <is>
          <t>8) Maior loja paga / soma de todas as receitas pagas. Formate como %.</t>
        </is>
      </c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30" customHeight="1">
      <c r="A30" s="1" t="n"/>
      <c r="B30" s="68" t="inlineStr">
        <is>
          <t>9) Resuma por loja, ordene, selecione top 5, Inserir &gt; Gráfico de colunas/barras.</t>
        </is>
      </c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40" customHeight="1">
      <c r="A31" s="1" t="n"/>
      <c r="B31" s="68" t="inlineStr">
        <is>
          <t>10) Inserir &gt; Tabela dinâmica: Linhas=Loja, Colunas=Categoria, Valores=Soma Receita, Filtro=Pago.</t>
        </is>
      </c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0" customHeight="1">
      <c r="A32" s="1" t="n"/>
      <c r="B32" s="1" t="n"/>
      <c r="C32" s="1" t="n"/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0" customHeight="1">
      <c r="A33" s="1" t="n"/>
      <c r="B33" s="1" t="n"/>
      <c r="C33" s="1" t="n"/>
      <c r="D33" s="1" t="n"/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40" customHeight="1">
      <c r="A34" s="1" t="n"/>
      <c r="B34" s="8" t="inlineStr">
        <is>
          <t>Depois do simulado: volte na aba Currículo e reescreva sua linha com as funções que você de fato usou aqui.</t>
        </is>
      </c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0" customHeight="1">
      <c r="A35" s="1" t="n"/>
      <c r="B35" s="1" t="n"/>
      <c r="C35" s="1" t="n"/>
      <c r="D35" s="1" t="n"/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0" customHeight="1">
      <c r="A36" s="1" t="n"/>
      <c r="B36" s="1" t="n"/>
      <c r="C36" s="1" t="n"/>
      <c r="D36" s="1" t="n"/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0" customHeight="1">
      <c r="A37" s="1" t="n"/>
      <c r="B37" s="1" t="n"/>
      <c r="C37" s="1" t="n"/>
      <c r="D37" s="1" t="n"/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0" customHeight="1">
      <c r="A38" s="1" t="n"/>
      <c r="B38" s="1" t="n"/>
      <c r="C38" s="1" t="n"/>
      <c r="D38" s="1" t="n"/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0" customHeight="1">
      <c r="A39" s="1" t="n"/>
      <c r="B39" s="1" t="n"/>
      <c r="C39" s="1" t="n"/>
      <c r="D39" s="1" t="n"/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0" customHeight="1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0" customHeight="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20" customHeight="1">
      <c r="A42" s="1" t="n"/>
      <c r="B42" s="1" t="n"/>
      <c r="C42" s="1" t="n"/>
      <c r="D42" s="1" t="n"/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0" customHeight="1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0" customHeight="1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" t="n"/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1" t="n"/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0" customHeight="1">
      <c r="A47" s="1" t="n"/>
      <c r="B47" s="1" t="n"/>
      <c r="C47" s="1" t="n"/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15">
    <mergeCell ref="B22:H22"/>
    <mergeCell ref="B26:H26"/>
    <mergeCell ref="B27:H27"/>
    <mergeCell ref="B21:H21"/>
    <mergeCell ref="B31:H31"/>
    <mergeCell ref="B6:H6"/>
    <mergeCell ref="B24:H24"/>
    <mergeCell ref="B2:H2"/>
    <mergeCell ref="B30:H30"/>
    <mergeCell ref="B29:H29"/>
    <mergeCell ref="B25:H25"/>
    <mergeCell ref="B3:H3"/>
    <mergeCell ref="B34:H34"/>
    <mergeCell ref="B28:H28"/>
    <mergeCell ref="B23:H23"/>
  </mergeCells>
  <printOptions horizontalCentered="1"/>
  <pageMargins left="0.75" right="0.75" top="1" bottom="1" header="0.5" footer="0.5"/>
  <pageSetup fitToHeight="0" fitToWidth="1"/>
</worksheet>
</file>

<file path=xl/worksheets/sheet9.xml><?xml version="1.0" encoding="utf-8"?>
<worksheet xmlns="http://schemas.openxmlformats.org/spreadsheetml/2006/main">
  <sheetPr>
    <tabColor rgb="00D400FF"/>
    <outlinePr summaryBelow="1" summaryRight="1"/>
    <pageSetUpPr fitToPage="1"/>
  </sheetPr>
  <dimension ref="A1:AN220"/>
  <sheetViews>
    <sheetView showGridLines="0" showRowColHeaders="1" zoomScale="100" workbookViewId="0">
      <selection activeCell="A1" sqref="A1"/>
    </sheetView>
  </sheetViews>
  <sheetFormatPr baseColWidth="8" defaultRowHeight="20"/>
  <cols>
    <col width="3.5" customWidth="1" min="1" max="1"/>
    <col width="62" customWidth="1" min="2" max="2"/>
    <col width="16" customWidth="1" min="3" max="3"/>
    <col width="28" customWidth="1" min="4" max="4"/>
    <col width="14" customWidth="1" min="5" max="5"/>
    <col width="12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  <col width="4" customWidth="1" min="26" max="26"/>
    <col width="4" customWidth="1" min="27" max="27"/>
    <col width="4" customWidth="1" min="28" max="28"/>
    <col width="4" customWidth="1" min="29" max="29"/>
    <col width="4" customWidth="1" min="30" max="30"/>
    <col width="4" customWidth="1" min="31" max="31"/>
    <col width="4" customWidth="1" min="32" max="32"/>
    <col width="4" customWidth="1" min="33" max="33"/>
    <col width="4" customWidth="1" min="34" max="34"/>
    <col width="4" customWidth="1" min="35" max="35"/>
    <col width="4" customWidth="1" min="36" max="36"/>
    <col width="4" customWidth="1" min="37" max="37"/>
    <col width="4" customWidth="1" min="38" max="38"/>
    <col width="4" customWidth="1" min="39" max="39"/>
    <col width="4" customWidth="1" min="40" max="40"/>
  </cols>
  <sheetData>
    <row r="1" ht="16" customHeight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 ht="40.8" customHeight="1">
      <c r="A2" s="1" t="n"/>
      <c r="B2" s="25" t="inlineStr">
        <is>
          <t>LEITURAS E CONTATOS</t>
        </is>
      </c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 ht="22" customHeight="1">
      <c r="A3" s="1" t="n"/>
      <c r="B3" s="26" t="inlineStr">
        <is>
          <t>ARTIGOS DE EXCEL E BI + CANAIS DA ESCOLA HABILIDADE</t>
        </is>
      </c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 ht="20" customHeight="1">
      <c r="A4" s="5" t="inlineStr"/>
      <c r="B4" s="5" t="inlineStr"/>
      <c r="C4" s="5" t="inlineStr"/>
      <c r="D4" s="5" t="inlineStr"/>
      <c r="E4" s="5" t="inlineStr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 ht="20" customHeight="1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 ht="22" customHeight="1">
      <c r="A6" s="1" t="n"/>
      <c r="B6" s="9" t="inlineStr">
        <is>
          <t>ARTIGO PRINCIPAL</t>
        </is>
      </c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 ht="24" customHeight="1">
      <c r="A7" s="1" t="n"/>
      <c r="B7" s="17" t="inlineStr">
        <is>
          <t>Excel no currículo em 2026: o que as empresas realmente testam</t>
        </is>
      </c>
      <c r="E7" s="1" t="n"/>
      <c r="F7" s="1" t="n"/>
      <c r="G7" s="1" t="n"/>
      <c r="H7" s="1" t="n"/>
      <c r="I7" s="1" t="n"/>
      <c r="J7" s="1" t="n"/>
      <c r="K7" s="1" t="n"/>
      <c r="L7" s="1" t="n"/>
      <c r="M7" s="1" t="n"/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 ht="20" customHeight="1">
      <c r="A8" s="1" t="n"/>
      <c r="B8" s="1" t="n"/>
      <c r="C8" s="1" t="n"/>
      <c r="D8" s="1" t="n"/>
      <c r="E8" s="1" t="n"/>
      <c r="F8" s="1" t="n"/>
      <c r="G8" s="1" t="n"/>
      <c r="H8" s="1" t="n"/>
      <c r="I8" s="1" t="n"/>
      <c r="J8" s="1" t="n"/>
      <c r="K8" s="1" t="n"/>
      <c r="L8" s="1" t="n"/>
      <c r="M8" s="1" t="n"/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 ht="22" customHeight="1">
      <c r="A9" s="1" t="n"/>
      <c r="B9" s="9" t="inlineStr">
        <is>
          <t>MAIS EXCEL E BI NO BLOG</t>
        </is>
      </c>
      <c r="E9" s="1" t="n"/>
      <c r="F9" s="1" t="n"/>
      <c r="G9" s="1" t="n"/>
      <c r="H9" s="1" t="n"/>
      <c r="I9" s="1" t="n"/>
      <c r="J9" s="1" t="n"/>
      <c r="K9" s="1" t="n"/>
      <c r="L9" s="1" t="n"/>
      <c r="M9" s="1" t="n"/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 ht="26" customHeight="1">
      <c r="A10" s="1" t="n"/>
      <c r="B10" s="28" t="inlineStr">
        <is>
          <t>ARTIGO</t>
        </is>
      </c>
      <c r="C10" s="30" t="n"/>
      <c r="D10" s="1" t="n"/>
      <c r="E10" s="1" t="n"/>
      <c r="F10" s="1" t="n"/>
      <c r="G10" s="1" t="n"/>
      <c r="H10" s="1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 ht="36" customHeight="1">
      <c r="A11" s="31" t="n"/>
      <c r="B11" s="117" t="inlineStr">
        <is>
          <t>Tabela dinâmica no Excel: passo a passo + planilha grátis para praticar</t>
        </is>
      </c>
      <c r="D11" s="42" t="inlineStr">
        <is>
          <t>EXCEL</t>
        </is>
      </c>
      <c r="E11" s="31" t="n"/>
      <c r="F11" s="1" t="n"/>
      <c r="G11" s="1" t="n"/>
      <c r="H11" s="1" t="n"/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 ht="30" customHeight="1">
      <c r="A12" s="1" t="n"/>
      <c r="B12" s="17" t="inlineStr">
        <is>
          <t>Atalhos do Excel que viralizam no X (e quais estão errados)</t>
        </is>
      </c>
      <c r="D12" s="46" t="inlineStr">
        <is>
          <t>EXCEL</t>
        </is>
      </c>
      <c r="E12" s="1" t="n"/>
      <c r="F12" s="1" t="n"/>
      <c r="G12" s="1" t="n"/>
      <c r="H12" s="1" t="n"/>
      <c r="I12" s="1" t="n"/>
      <c r="J12" s="1" t="n"/>
      <c r="K12" s="1" t="n"/>
      <c r="L12" s="1" t="n"/>
      <c r="M12" s="1" t="n"/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 ht="30" customHeight="1">
      <c r="A13" s="31" t="n"/>
      <c r="B13" s="117" t="inlineStr">
        <is>
          <t>Como automatizar orçamentos no Excel com IA</t>
        </is>
      </c>
      <c r="D13" s="42" t="inlineStr">
        <is>
          <t>EXCEL + IA</t>
        </is>
      </c>
      <c r="E13" s="31" t="n"/>
      <c r="F13" s="1" t="n"/>
      <c r="G13" s="1" t="n"/>
      <c r="H13" s="1" t="n"/>
      <c r="I13" s="1" t="n"/>
      <c r="J13" s="1" t="n"/>
      <c r="K13" s="1" t="n"/>
      <c r="L13" s="1" t="n"/>
      <c r="M13" s="1" t="n"/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 ht="30" customHeight="1">
      <c r="A14" s="1" t="n"/>
      <c r="B14" s="17" t="inlineStr">
        <is>
          <t>Excel com Inteligência Artificial: Claude Code ou Codex?</t>
        </is>
      </c>
      <c r="D14" s="46" t="inlineStr">
        <is>
          <t>EXCEL + IA</t>
        </is>
      </c>
      <c r="E14" s="1" t="n"/>
      <c r="F14" s="1" t="n"/>
      <c r="G14" s="1" t="n"/>
      <c r="H14" s="1" t="n"/>
      <c r="I14" s="1" t="n"/>
      <c r="J14" s="1" t="n"/>
      <c r="K14" s="1" t="n"/>
      <c r="L14" s="1" t="n"/>
      <c r="M14" s="1" t="n"/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 ht="30" customHeight="1">
      <c r="A15" s="31" t="n"/>
      <c r="B15" s="117" t="inlineStr">
        <is>
          <t>5 razões para organizações investirem em treinamento de Excel</t>
        </is>
      </c>
      <c r="D15" s="42" t="inlineStr">
        <is>
          <t>EXCEL</t>
        </is>
      </c>
      <c r="E15" s="31" t="n"/>
      <c r="F15" s="1" t="n"/>
      <c r="G15" s="1" t="n"/>
      <c r="H15" s="1" t="n"/>
      <c r="I15" s="1" t="n"/>
      <c r="J15" s="1" t="n"/>
      <c r="K15" s="1" t="n"/>
      <c r="L15" s="1" t="n"/>
      <c r="M15" s="1" t="n"/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 ht="30" customHeight="1">
      <c r="A16" s="1" t="n"/>
      <c r="B16" s="17" t="inlineStr">
        <is>
          <t>Como montar portfólio de analista de dados sem experiência (Power BI)</t>
        </is>
      </c>
      <c r="D16" s="46" t="inlineStr">
        <is>
          <t>POWER BI</t>
        </is>
      </c>
      <c r="E16" s="1" t="n"/>
      <c r="F16" s="1" t="n"/>
      <c r="G16" s="1" t="n"/>
      <c r="H16" s="1" t="n"/>
      <c r="I16" s="1" t="n"/>
      <c r="J16" s="1" t="n"/>
      <c r="K16" s="1" t="n"/>
      <c r="L16" s="1" t="n"/>
      <c r="M16" s="1" t="n"/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 ht="30" customHeight="1">
      <c r="A17" s="31" t="n"/>
      <c r="B17" s="117" t="inlineStr">
        <is>
          <t>Dashboards empresariais: decisões com dados</t>
        </is>
      </c>
      <c r="D17" s="42" t="inlineStr">
        <is>
          <t>BI</t>
        </is>
      </c>
      <c r="E17" s="31" t="n"/>
      <c r="F17" s="1" t="n"/>
      <c r="G17" s="1" t="n"/>
      <c r="H17" s="1" t="n"/>
      <c r="I17" s="1" t="n"/>
      <c r="J17" s="1" t="n"/>
      <c r="K17" s="1" t="n"/>
      <c r="L17" s="1" t="n"/>
      <c r="M17" s="1" t="n"/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 ht="20" customHeight="1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1" t="n"/>
      <c r="K18" s="1" t="n"/>
      <c r="L18" s="1" t="n"/>
      <c r="M18" s="1" t="n"/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 ht="20" customHeight="1">
      <c r="A19" s="1" t="n"/>
      <c r="B19" s="1" t="n"/>
      <c r="C19" s="1" t="n"/>
      <c r="D19" s="1" t="n"/>
      <c r="E19" s="1" t="n"/>
      <c r="F19" s="1" t="n"/>
      <c r="G19" s="1" t="n"/>
      <c r="H19" s="1" t="n"/>
      <c r="I19" s="1" t="n"/>
      <c r="J19" s="1" t="n"/>
      <c r="K19" s="1" t="n"/>
      <c r="L19" s="1" t="n"/>
      <c r="M19" s="1" t="n"/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 ht="22" customHeight="1">
      <c r="A20" s="1" t="n"/>
      <c r="B20" s="9" t="inlineStr">
        <is>
          <t>PLANILHA IRMÃ (TABELA DINÂMICA)</t>
        </is>
      </c>
      <c r="E20" s="1" t="n"/>
      <c r="F20" s="1" t="n"/>
      <c r="G20" s="1" t="n"/>
      <c r="H20" s="1" t="n"/>
      <c r="I20" s="1" t="n"/>
      <c r="J20" s="1" t="n"/>
      <c r="K20" s="1" t="n"/>
      <c r="L20" s="1" t="n"/>
      <c r="M20" s="1" t="n"/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 ht="24" customHeight="1">
      <c r="A21" s="1" t="n"/>
      <c r="B21" s="17" t="inlineStr">
        <is>
          <t>Baixar planilha de treino de tabela dinâmica</t>
        </is>
      </c>
      <c r="E21" s="1" t="n"/>
      <c r="F21" s="1" t="n"/>
      <c r="G21" s="1" t="n"/>
      <c r="H21" s="1" t="n"/>
      <c r="I21" s="1" t="n"/>
      <c r="J21" s="1" t="n"/>
      <c r="K21" s="1" t="n"/>
      <c r="L21" s="1" t="n"/>
      <c r="M21" s="1" t="n"/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 ht="20" customHeight="1">
      <c r="A22" s="1" t="n"/>
      <c r="B22" s="1" t="n"/>
      <c r="C22" s="1" t="n"/>
      <c r="D22" s="1" t="n"/>
      <c r="E22" s="1" t="n"/>
      <c r="F22" s="1" t="n"/>
      <c r="G22" s="1" t="n"/>
      <c r="H22" s="1" t="n"/>
      <c r="I22" s="1" t="n"/>
      <c r="J22" s="1" t="n"/>
      <c r="K22" s="1" t="n"/>
      <c r="L22" s="1" t="n"/>
      <c r="M22" s="1" t="n"/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 ht="22" customHeight="1">
      <c r="A23" s="1" t="n"/>
      <c r="B23" s="9" t="inlineStr">
        <is>
          <t>CURSOS PRESENCIAIS</t>
        </is>
      </c>
      <c r="E23" s="1" t="n"/>
      <c r="F23" s="1" t="n"/>
      <c r="G23" s="1" t="n"/>
      <c r="H23" s="1" t="n"/>
      <c r="I23" s="1" t="n"/>
      <c r="J23" s="1" t="n"/>
      <c r="K23" s="1" t="n"/>
      <c r="L23" s="1" t="n"/>
      <c r="M23" s="1" t="n"/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 ht="24" customHeight="1">
      <c r="A24" s="1" t="n"/>
      <c r="B24" s="17" t="inlineStr">
        <is>
          <t>Excel</t>
        </is>
      </c>
      <c r="D24" s="1" t="n"/>
      <c r="E24" s="1" t="n"/>
      <c r="F24" s="1" t="n"/>
      <c r="G24" s="1" t="n"/>
      <c r="H24" s="1" t="n"/>
      <c r="I24" s="1" t="n"/>
      <c r="J24" s="1" t="n"/>
      <c r="K24" s="1" t="n"/>
      <c r="L24" s="1" t="n"/>
      <c r="M24" s="1" t="n"/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 ht="24" customHeight="1">
      <c r="A25" s="1" t="n"/>
      <c r="B25" s="17" t="inlineStr">
        <is>
          <t>Excel em São José</t>
        </is>
      </c>
      <c r="D25" s="1" t="n"/>
      <c r="E25" s="1" t="n"/>
      <c r="F25" s="1" t="n"/>
      <c r="G25" s="1" t="n"/>
      <c r="H25" s="1" t="n"/>
      <c r="I25" s="1" t="n"/>
      <c r="J25" s="1" t="n"/>
      <c r="K25" s="1" t="n"/>
      <c r="L25" s="1" t="n"/>
      <c r="M25" s="1" t="n"/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 ht="24" customHeight="1">
      <c r="A26" s="1" t="n"/>
      <c r="B26" s="17" t="inlineStr">
        <is>
          <t>Business Intelligence</t>
        </is>
      </c>
      <c r="D26" s="1" t="n"/>
      <c r="E26" s="1" t="n"/>
      <c r="F26" s="1" t="n"/>
      <c r="G26" s="1" t="n"/>
      <c r="H26" s="1" t="n"/>
      <c r="I26" s="1" t="n"/>
      <c r="J26" s="1" t="n"/>
      <c r="K26" s="1" t="n"/>
      <c r="L26" s="1" t="n"/>
      <c r="M26" s="1" t="n"/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 ht="24" customHeight="1">
      <c r="A27" s="1" t="n"/>
      <c r="B27" s="17" t="inlineStr">
        <is>
          <t>Analista de Dados com IA</t>
        </is>
      </c>
      <c r="D27" s="1" t="n"/>
      <c r="E27" s="1" t="n"/>
      <c r="F27" s="1" t="n"/>
      <c r="G27" s="1" t="n"/>
      <c r="H27" s="1" t="n"/>
      <c r="I27" s="1" t="n"/>
      <c r="J27" s="1" t="n"/>
      <c r="K27" s="1" t="n"/>
      <c r="L27" s="1" t="n"/>
      <c r="M27" s="1" t="n"/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 ht="24" customHeight="1">
      <c r="A28" s="1" t="n"/>
      <c r="B28" s="17" t="inlineStr">
        <is>
          <t>Informática</t>
        </is>
      </c>
      <c r="D28" s="1" t="n"/>
      <c r="E28" s="1" t="n"/>
      <c r="F28" s="1" t="n"/>
      <c r="G28" s="1" t="n"/>
      <c r="H28" s="1" t="n"/>
      <c r="I28" s="1" t="n"/>
      <c r="J28" s="1" t="n"/>
      <c r="K28" s="1" t="n"/>
      <c r="L28" s="1" t="n"/>
      <c r="M28" s="1" t="n"/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 ht="20" customHeight="1">
      <c r="A29" s="1" t="n"/>
      <c r="B29" s="1" t="n"/>
      <c r="C29" s="1" t="n"/>
      <c r="D29" s="1" t="n"/>
      <c r="E29" s="1" t="n"/>
      <c r="F29" s="1" t="n"/>
      <c r="G29" s="1" t="n"/>
      <c r="H29" s="1" t="n"/>
      <c r="I29" s="1" t="n"/>
      <c r="J29" s="1" t="n"/>
      <c r="K29" s="1" t="n"/>
      <c r="L29" s="1" t="n"/>
      <c r="M29" s="1" t="n"/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 ht="20" customHeight="1">
      <c r="A30" s="1" t="n"/>
      <c r="B30" s="1" t="n"/>
      <c r="C30" s="1" t="n"/>
      <c r="D30" s="1" t="n"/>
      <c r="E30" s="1" t="n"/>
      <c r="F30" s="1" t="n"/>
      <c r="G30" s="1" t="n"/>
      <c r="H30" s="1" t="n"/>
      <c r="I30" s="1" t="n"/>
      <c r="J30" s="1" t="n"/>
      <c r="K30" s="1" t="n"/>
      <c r="L30" s="1" t="n"/>
      <c r="M30" s="1" t="n"/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 ht="22" customHeight="1">
      <c r="A31" s="1" t="n"/>
      <c r="B31" s="9" t="inlineStr">
        <is>
          <t>ESCOLA HABILIDADE — CONTATOS</t>
        </is>
      </c>
      <c r="E31" s="1" t="n"/>
      <c r="F31" s="1" t="n"/>
      <c r="G31" s="1" t="n"/>
      <c r="H31" s="1" t="n"/>
      <c r="I31" s="1" t="n"/>
      <c r="J31" s="1" t="n"/>
      <c r="K31" s="1" t="n"/>
      <c r="L31" s="1" t="n"/>
      <c r="M31" s="1" t="n"/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 ht="26" customHeight="1">
      <c r="A32" s="1" t="n"/>
      <c r="B32" s="28" t="inlineStr">
        <is>
          <t>CANAL</t>
        </is>
      </c>
      <c r="C32" s="28" t="inlineStr">
        <is>
          <t>LINK / HANDLE</t>
        </is>
      </c>
      <c r="D32" s="1" t="n"/>
      <c r="E32" s="1" t="n"/>
      <c r="F32" s="1" t="n"/>
      <c r="G32" s="1" t="n"/>
      <c r="H32" s="1" t="n"/>
      <c r="I32" s="1" t="n"/>
      <c r="J32" s="1" t="n"/>
      <c r="K32" s="1" t="n"/>
      <c r="L32" s="1" t="n"/>
      <c r="M32" s="1" t="n"/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 ht="24" customHeight="1">
      <c r="A33" s="31" t="n"/>
      <c r="B33" s="55" t="inlineStr">
        <is>
          <t>SITE</t>
        </is>
      </c>
      <c r="C33" s="117" t="inlineStr">
        <is>
          <t>www.escolahabilidade.com</t>
        </is>
      </c>
      <c r="E33" s="1" t="n"/>
      <c r="F33" s="1" t="n"/>
      <c r="G33" s="1" t="n"/>
      <c r="H33" s="1" t="n"/>
      <c r="I33" s="1" t="n"/>
      <c r="J33" s="1" t="n"/>
      <c r="K33" s="1" t="n"/>
      <c r="L33" s="1" t="n"/>
      <c r="M33" s="1" t="n"/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 ht="24" customHeight="1">
      <c r="A34" s="1" t="n"/>
      <c r="B34" s="3" t="inlineStr">
        <is>
          <t>WHATSAPP</t>
        </is>
      </c>
      <c r="C34" s="17" t="inlineStr">
        <is>
          <t>(48) 98855-9491</t>
        </is>
      </c>
      <c r="E34" s="1" t="n"/>
      <c r="F34" s="1" t="n"/>
      <c r="G34" s="1" t="n"/>
      <c r="H34" s="1" t="n"/>
      <c r="I34" s="1" t="n"/>
      <c r="J34" s="1" t="n"/>
      <c r="K34" s="1" t="n"/>
      <c r="L34" s="1" t="n"/>
      <c r="M34" s="1" t="n"/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 ht="24" customHeight="1">
      <c r="A35" s="31" t="n"/>
      <c r="B35" s="55" t="inlineStr">
        <is>
          <t>INSTAGRAM</t>
        </is>
      </c>
      <c r="C35" s="117" t="inlineStr">
        <is>
          <t>@habilidade.escola</t>
        </is>
      </c>
      <c r="E35" s="1" t="n"/>
      <c r="F35" s="1" t="n"/>
      <c r="G35" s="1" t="n"/>
      <c r="H35" s="1" t="n"/>
      <c r="I35" s="1" t="n"/>
      <c r="J35" s="1" t="n"/>
      <c r="K35" s="1" t="n"/>
      <c r="L35" s="1" t="n"/>
      <c r="M35" s="1" t="n"/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 ht="24" customHeight="1">
      <c r="A36" s="1" t="n"/>
      <c r="B36" s="3" t="inlineStr">
        <is>
          <t>LINKEDIN</t>
        </is>
      </c>
      <c r="C36" s="17" t="inlineStr">
        <is>
          <t>Escola Habilidade Cursos</t>
        </is>
      </c>
      <c r="E36" s="1" t="n"/>
      <c r="F36" s="1" t="n"/>
      <c r="G36" s="1" t="n"/>
      <c r="H36" s="1" t="n"/>
      <c r="I36" s="1" t="n"/>
      <c r="J36" s="1" t="n"/>
      <c r="K36" s="1" t="n"/>
      <c r="L36" s="1" t="n"/>
      <c r="M36" s="1" t="n"/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 ht="24" customHeight="1">
      <c r="A37" s="31" t="n"/>
      <c r="B37" s="55" t="inlineStr">
        <is>
          <t>TIKTOK</t>
        </is>
      </c>
      <c r="C37" s="117" t="inlineStr">
        <is>
          <t>@habilidade.cursos</t>
        </is>
      </c>
      <c r="E37" s="1" t="n"/>
      <c r="F37" s="1" t="n"/>
      <c r="G37" s="1" t="n"/>
      <c r="H37" s="1" t="n"/>
      <c r="I37" s="1" t="n"/>
      <c r="J37" s="1" t="n"/>
      <c r="K37" s="1" t="n"/>
      <c r="L37" s="1" t="n"/>
      <c r="M37" s="1" t="n"/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 ht="24" customHeight="1">
      <c r="A38" s="1" t="n"/>
      <c r="B38" s="3" t="inlineStr">
        <is>
          <t>E-MAIL</t>
        </is>
      </c>
      <c r="C38" s="17" t="inlineStr">
        <is>
          <t>contato@escolahabilidade.com</t>
        </is>
      </c>
      <c r="E38" s="1" t="n"/>
      <c r="F38" s="1" t="n"/>
      <c r="G38" s="1" t="n"/>
      <c r="H38" s="1" t="n"/>
      <c r="I38" s="1" t="n"/>
      <c r="J38" s="1" t="n"/>
      <c r="K38" s="1" t="n"/>
      <c r="L38" s="1" t="n"/>
      <c r="M38" s="1" t="n"/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 ht="24" customHeight="1">
      <c r="A39" s="31" t="n"/>
      <c r="B39" s="55" t="inlineStr">
        <is>
          <t>MAPS</t>
        </is>
      </c>
      <c r="C39" s="117" t="inlineStr">
        <is>
          <t>Kobrasol, São José/SC</t>
        </is>
      </c>
      <c r="E39" s="1" t="n"/>
      <c r="F39" s="1" t="n"/>
      <c r="G39" s="1" t="n"/>
      <c r="H39" s="1" t="n"/>
      <c r="I39" s="1" t="n"/>
      <c r="J39" s="1" t="n"/>
      <c r="K39" s="1" t="n"/>
      <c r="L39" s="1" t="n"/>
      <c r="M39" s="1" t="n"/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 ht="20" customHeight="1">
      <c r="A40" s="1" t="n"/>
      <c r="B40" s="1" t="n"/>
      <c r="C40" s="1" t="n"/>
      <c r="D40" s="1" t="n"/>
      <c r="E40" s="1" t="n"/>
      <c r="F40" s="1" t="n"/>
      <c r="G40" s="1" t="n"/>
      <c r="H40" s="1" t="n"/>
      <c r="I40" s="1" t="n"/>
      <c r="J40" s="1" t="n"/>
      <c r="K40" s="1" t="n"/>
      <c r="L40" s="1" t="n"/>
      <c r="M40" s="1" t="n"/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 ht="20" customHeight="1">
      <c r="A41" s="1" t="n"/>
      <c r="B41" s="1" t="n"/>
      <c r="C41" s="1" t="n"/>
      <c r="D41" s="1" t="n"/>
      <c r="E41" s="1" t="n"/>
      <c r="F41" s="1" t="n"/>
      <c r="G41" s="1" t="n"/>
      <c r="H41" s="1" t="n"/>
      <c r="I41" s="1" t="n"/>
      <c r="J41" s="1" t="n"/>
      <c r="K41" s="1" t="n"/>
      <c r="L41" s="1" t="n"/>
      <c r="M41" s="1" t="n"/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 ht="36" customHeight="1">
      <c r="A42" s="1" t="n"/>
      <c r="B42" s="47" t="inlineStr">
        <is>
          <t>R. Caetano José Ferreira, 426, Sala 5 — Kobrasol, São José - SC, 88102-280. Seg-Sex: 8h às 18h. Atendemos São José, Palhoça, Biguaçu e Florianópolis.</t>
        </is>
      </c>
      <c r="E42" s="1" t="n"/>
      <c r="F42" s="1" t="n"/>
      <c r="G42" s="1" t="n"/>
      <c r="H42" s="1" t="n"/>
      <c r="I42" s="1" t="n"/>
      <c r="J42" s="1" t="n"/>
      <c r="K42" s="1" t="n"/>
      <c r="L42" s="1" t="n"/>
      <c r="M42" s="1" t="n"/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 ht="20" customHeight="1">
      <c r="A43" s="1" t="n"/>
      <c r="B43" s="1" t="n"/>
      <c r="C43" s="1" t="n"/>
      <c r="D43" s="1" t="n"/>
      <c r="E43" s="1" t="n"/>
      <c r="F43" s="1" t="n"/>
      <c r="G43" s="1" t="n"/>
      <c r="H43" s="1" t="n"/>
      <c r="I43" s="1" t="n"/>
      <c r="J43" s="1" t="n"/>
      <c r="K43" s="1" t="n"/>
      <c r="L43" s="1" t="n"/>
      <c r="M43" s="1" t="n"/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 ht="20" customHeight="1">
      <c r="A44" s="1" t="n"/>
      <c r="B44" s="1" t="n"/>
      <c r="C44" s="1" t="n"/>
      <c r="D44" s="1" t="n"/>
      <c r="E44" s="1" t="n"/>
      <c r="F44" s="1" t="n"/>
      <c r="G44" s="1" t="n"/>
      <c r="H44" s="1" t="n"/>
      <c r="I44" s="1" t="n"/>
      <c r="J44" s="1" t="n"/>
      <c r="K44" s="1" t="n"/>
      <c r="L44" s="1" t="n"/>
      <c r="M44" s="1" t="n"/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 ht="20" customHeight="1">
      <c r="A45" s="1" t="n"/>
      <c r="B45" s="1" t="n"/>
      <c r="C45" s="118" t="inlineStr">
        <is>
          <t>ESCOLA HABILIDADE</t>
        </is>
      </c>
      <c r="D45" s="1" t="n"/>
      <c r="E45" s="1" t="n"/>
      <c r="F45" s="1" t="n"/>
      <c r="G45" s="1" t="n"/>
      <c r="H45" s="1" t="n"/>
      <c r="I45" s="1" t="n"/>
      <c r="J45" s="1" t="n"/>
      <c r="K45" s="1" t="n"/>
      <c r="L45" s="1" t="n"/>
      <c r="M45" s="1" t="n"/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 ht="20" customHeight="1">
      <c r="A46" s="1" t="n"/>
      <c r="B46" s="1" t="n"/>
      <c r="C46" s="4" t="inlineStr">
        <is>
          <t>EDUCAÇÃO TECNOLÓGICA PRESENCIAL</t>
        </is>
      </c>
      <c r="D46" s="1" t="n"/>
      <c r="E46" s="1" t="n"/>
      <c r="F46" s="1" t="n"/>
      <c r="G46" s="1" t="n"/>
      <c r="H46" s="1" t="n"/>
      <c r="I46" s="1" t="n"/>
      <c r="J46" s="1" t="n"/>
      <c r="K46" s="1" t="n"/>
      <c r="L46" s="1" t="n"/>
      <c r="M46" s="1" t="n"/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 ht="20" customHeight="1">
      <c r="A47" s="1" t="n"/>
      <c r="B47" s="1" t="n"/>
      <c r="C47" s="119" t="inlineStr">
        <is>
          <t>© 2026 · www.escolahabilidade.com</t>
        </is>
      </c>
      <c r="D47" s="1" t="n"/>
      <c r="E47" s="1" t="n"/>
      <c r="F47" s="1" t="n"/>
      <c r="G47" s="1" t="n"/>
      <c r="H47" s="1" t="n"/>
      <c r="I47" s="1" t="n"/>
      <c r="J47" s="1" t="n"/>
      <c r="K47" s="1" t="n"/>
      <c r="L47" s="1" t="n"/>
      <c r="M47" s="1" t="n"/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 ht="20" customHeight="1">
      <c r="A48" s="1" t="n"/>
      <c r="B48" s="1" t="n"/>
      <c r="C48" s="1" t="n"/>
      <c r="D48" s="1" t="n"/>
      <c r="E48" s="1" t="n"/>
      <c r="F48" s="1" t="n"/>
      <c r="G48" s="1" t="n"/>
      <c r="H48" s="1" t="n"/>
      <c r="I48" s="1" t="n"/>
      <c r="J48" s="1" t="n"/>
      <c r="K48" s="1" t="n"/>
      <c r="L48" s="1" t="n"/>
      <c r="M48" s="1" t="n"/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 ht="20" customHeight="1">
      <c r="A49" s="1" t="n"/>
      <c r="B49" s="1" t="n"/>
      <c r="C49" s="1" t="n"/>
      <c r="D49" s="1" t="n"/>
      <c r="E49" s="1" t="n"/>
      <c r="F49" s="1" t="n"/>
      <c r="G49" s="1" t="n"/>
      <c r="H49" s="1" t="n"/>
      <c r="I49" s="1" t="n"/>
      <c r="J49" s="1" t="n"/>
      <c r="K49" s="1" t="n"/>
      <c r="L49" s="1" t="n"/>
      <c r="M49" s="1" t="n"/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 ht="20" customHeight="1">
      <c r="A50" s="1" t="n"/>
      <c r="B50" s="1" t="n"/>
      <c r="C50" s="1" t="n"/>
      <c r="D50" s="1" t="n"/>
      <c r="E50" s="1" t="n"/>
      <c r="F50" s="1" t="n"/>
      <c r="G50" s="1" t="n"/>
      <c r="H50" s="1" t="n"/>
      <c r="I50" s="1" t="n"/>
      <c r="J50" s="1" t="n"/>
      <c r="K50" s="1" t="n"/>
      <c r="L50" s="1" t="n"/>
      <c r="M50" s="1" t="n"/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 ht="20" customHeight="1">
      <c r="A51" s="1" t="n"/>
      <c r="B51" s="1" t="n"/>
      <c r="C51" s="1" t="n"/>
      <c r="D51" s="1" t="n"/>
      <c r="E51" s="1" t="n"/>
      <c r="F51" s="1" t="n"/>
      <c r="G51" s="1" t="n"/>
      <c r="H51" s="1" t="n"/>
      <c r="I51" s="1" t="n"/>
      <c r="J51" s="1" t="n"/>
      <c r="K51" s="1" t="n"/>
      <c r="L51" s="1" t="n"/>
      <c r="M51" s="1" t="n"/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 ht="20" customHeight="1">
      <c r="A52" s="1" t="n"/>
      <c r="B52" s="1" t="n"/>
      <c r="C52" s="1" t="n"/>
      <c r="D52" s="1" t="n"/>
      <c r="E52" s="1" t="n"/>
      <c r="F52" s="1" t="n"/>
      <c r="G52" s="1" t="n"/>
      <c r="H52" s="1" t="n"/>
      <c r="I52" s="1" t="n"/>
      <c r="J52" s="1" t="n"/>
      <c r="K52" s="1" t="n"/>
      <c r="L52" s="1" t="n"/>
      <c r="M52" s="1" t="n"/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 ht="20" customHeight="1">
      <c r="A53" s="1" t="n"/>
      <c r="B53" s="1" t="n"/>
      <c r="C53" s="1" t="n"/>
      <c r="D53" s="1" t="n"/>
      <c r="E53" s="1" t="n"/>
      <c r="F53" s="1" t="n"/>
      <c r="G53" s="1" t="n"/>
      <c r="H53" s="1" t="n"/>
      <c r="I53" s="1" t="n"/>
      <c r="J53" s="1" t="n"/>
      <c r="K53" s="1" t="n"/>
      <c r="L53" s="1" t="n"/>
      <c r="M53" s="1" t="n"/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 ht="20" customHeight="1">
      <c r="A54" s="1" t="n"/>
      <c r="B54" s="1" t="n"/>
      <c r="C54" s="1" t="n"/>
      <c r="D54" s="1" t="n"/>
      <c r="E54" s="1" t="n"/>
      <c r="F54" s="1" t="n"/>
      <c r="G54" s="1" t="n"/>
      <c r="H54" s="1" t="n"/>
      <c r="I54" s="1" t="n"/>
      <c r="J54" s="1" t="n"/>
      <c r="K54" s="1" t="n"/>
      <c r="L54" s="1" t="n"/>
      <c r="M54" s="1" t="n"/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 ht="20" customHeight="1">
      <c r="A55" s="1" t="n"/>
      <c r="B55" s="1" t="n"/>
      <c r="C55" s="1" t="n"/>
      <c r="D55" s="1" t="n"/>
      <c r="E55" s="1" t="n"/>
      <c r="F55" s="1" t="n"/>
      <c r="G55" s="1" t="n"/>
      <c r="H55" s="1" t="n"/>
      <c r="I55" s="1" t="n"/>
      <c r="J55" s="1" t="n"/>
      <c r="K55" s="1" t="n"/>
      <c r="L55" s="1" t="n"/>
      <c r="M55" s="1" t="n"/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 ht="20" customHeight="1">
      <c r="A56" s="1" t="n"/>
      <c r="B56" s="1" t="n"/>
      <c r="C56" s="1" t="n"/>
      <c r="D56" s="1" t="n"/>
      <c r="E56" s="1" t="n"/>
      <c r="F56" s="1" t="n"/>
      <c r="G56" s="1" t="n"/>
      <c r="H56" s="1" t="n"/>
      <c r="I56" s="1" t="n"/>
      <c r="J56" s="1" t="n"/>
      <c r="K56" s="1" t="n"/>
      <c r="L56" s="1" t="n"/>
      <c r="M56" s="1" t="n"/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 ht="20" customHeight="1">
      <c r="A57" s="1" t="n"/>
      <c r="B57" s="1" t="n"/>
      <c r="C57" s="1" t="n"/>
      <c r="D57" s="1" t="n"/>
      <c r="E57" s="1" t="n"/>
      <c r="F57" s="1" t="n"/>
      <c r="G57" s="1" t="n"/>
      <c r="H57" s="1" t="n"/>
      <c r="I57" s="1" t="n"/>
      <c r="J57" s="1" t="n"/>
      <c r="K57" s="1" t="n"/>
      <c r="L57" s="1" t="n"/>
      <c r="M57" s="1" t="n"/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 ht="20" customHeight="1">
      <c r="A58" s="1" t="n"/>
      <c r="B58" s="1" t="n"/>
      <c r="C58" s="1" t="n"/>
      <c r="D58" s="1" t="n"/>
      <c r="E58" s="1" t="n"/>
      <c r="F58" s="1" t="n"/>
      <c r="G58" s="1" t="n"/>
      <c r="H58" s="1" t="n"/>
      <c r="I58" s="1" t="n"/>
      <c r="J58" s="1" t="n"/>
      <c r="K58" s="1" t="n"/>
      <c r="L58" s="1" t="n"/>
      <c r="M58" s="1" t="n"/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 ht="20" customHeight="1">
      <c r="A59" s="1" t="n"/>
      <c r="B59" s="1" t="n"/>
      <c r="C59" s="1" t="n"/>
      <c r="D59" s="1" t="n"/>
      <c r="E59" s="1" t="n"/>
      <c r="F59" s="1" t="n"/>
      <c r="G59" s="1" t="n"/>
      <c r="H59" s="1" t="n"/>
      <c r="I59" s="1" t="n"/>
      <c r="J59" s="1" t="n"/>
      <c r="K59" s="1" t="n"/>
      <c r="L59" s="1" t="n"/>
      <c r="M59" s="1" t="n"/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 ht="20" customHeight="1">
      <c r="A60" s="1" t="n"/>
      <c r="B60" s="1" t="n"/>
      <c r="C60" s="1" t="n"/>
      <c r="D60" s="1" t="n"/>
      <c r="E60" s="1" t="n"/>
      <c r="F60" s="1" t="n"/>
      <c r="G60" s="1" t="n"/>
      <c r="H60" s="1" t="n"/>
      <c r="I60" s="1" t="n"/>
      <c r="J60" s="1" t="n"/>
      <c r="K60" s="1" t="n"/>
      <c r="L60" s="1" t="n"/>
      <c r="M60" s="1" t="n"/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 ht="20" customHeight="1">
      <c r="A61" s="1" t="n"/>
      <c r="B61" s="1" t="n"/>
      <c r="C61" s="1" t="n"/>
      <c r="D61" s="1" t="n"/>
      <c r="E61" s="1" t="n"/>
      <c r="F61" s="1" t="n"/>
      <c r="G61" s="1" t="n"/>
      <c r="H61" s="1" t="n"/>
      <c r="I61" s="1" t="n"/>
      <c r="J61" s="1" t="n"/>
      <c r="K61" s="1" t="n"/>
      <c r="L61" s="1" t="n"/>
      <c r="M61" s="1" t="n"/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 ht="20" customHeight="1">
      <c r="A62" s="1" t="n"/>
      <c r="B62" s="1" t="n"/>
      <c r="C62" s="1" t="n"/>
      <c r="D62" s="1" t="n"/>
      <c r="E62" s="1" t="n"/>
      <c r="F62" s="1" t="n"/>
      <c r="G62" s="1" t="n"/>
      <c r="H62" s="1" t="n"/>
      <c r="I62" s="1" t="n"/>
      <c r="J62" s="1" t="n"/>
      <c r="K62" s="1" t="n"/>
      <c r="L62" s="1" t="n"/>
      <c r="M62" s="1" t="n"/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 ht="20" customHeight="1">
      <c r="A63" s="1" t="n"/>
      <c r="B63" s="1" t="n"/>
      <c r="C63" s="1" t="n"/>
      <c r="D63" s="1" t="n"/>
      <c r="E63" s="1" t="n"/>
      <c r="F63" s="1" t="n"/>
      <c r="G63" s="1" t="n"/>
      <c r="H63" s="1" t="n"/>
      <c r="I63" s="1" t="n"/>
      <c r="J63" s="1" t="n"/>
      <c r="K63" s="1" t="n"/>
      <c r="L63" s="1" t="n"/>
      <c r="M63" s="1" t="n"/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 ht="20" customHeight="1">
      <c r="A64" s="1" t="n"/>
      <c r="B64" s="1" t="n"/>
      <c r="C64" s="1" t="n"/>
      <c r="D64" s="1" t="n"/>
      <c r="E64" s="1" t="n"/>
      <c r="F64" s="1" t="n"/>
      <c r="G64" s="1" t="n"/>
      <c r="H64" s="1" t="n"/>
      <c r="I64" s="1" t="n"/>
      <c r="J64" s="1" t="n"/>
      <c r="K64" s="1" t="n"/>
      <c r="L64" s="1" t="n"/>
      <c r="M64" s="1" t="n"/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 ht="20" customHeight="1">
      <c r="A65" s="1" t="n"/>
      <c r="B65" s="1" t="n"/>
      <c r="C65" s="1" t="n"/>
      <c r="D65" s="1" t="n"/>
      <c r="E65" s="1" t="n"/>
      <c r="F65" s="1" t="n"/>
      <c r="G65" s="1" t="n"/>
      <c r="H65" s="1" t="n"/>
      <c r="I65" s="1" t="n"/>
      <c r="J65" s="1" t="n"/>
      <c r="K65" s="1" t="n"/>
      <c r="L65" s="1" t="n"/>
      <c r="M65" s="1" t="n"/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 ht="20" customHeight="1">
      <c r="A66" s="1" t="n"/>
      <c r="B66" s="1" t="n"/>
      <c r="C66" s="1" t="n"/>
      <c r="D66" s="1" t="n"/>
      <c r="E66" s="1" t="n"/>
      <c r="F66" s="1" t="n"/>
      <c r="G66" s="1" t="n"/>
      <c r="H66" s="1" t="n"/>
      <c r="I66" s="1" t="n"/>
      <c r="J66" s="1" t="n"/>
      <c r="K66" s="1" t="n"/>
      <c r="L66" s="1" t="n"/>
      <c r="M66" s="1" t="n"/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 ht="20" customHeight="1">
      <c r="A67" s="1" t="n"/>
      <c r="B67" s="1" t="n"/>
      <c r="C67" s="1" t="n"/>
      <c r="D67" s="1" t="n"/>
      <c r="E67" s="1" t="n"/>
      <c r="F67" s="1" t="n"/>
      <c r="G67" s="1" t="n"/>
      <c r="H67" s="1" t="n"/>
      <c r="I67" s="1" t="n"/>
      <c r="J67" s="1" t="n"/>
      <c r="K67" s="1" t="n"/>
      <c r="L67" s="1" t="n"/>
      <c r="M67" s="1" t="n"/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 ht="20" customHeight="1">
      <c r="A68" s="1" t="n"/>
      <c r="B68" s="1" t="n"/>
      <c r="C68" s="1" t="n"/>
      <c r="D68" s="1" t="n"/>
      <c r="E68" s="1" t="n"/>
      <c r="F68" s="1" t="n"/>
      <c r="G68" s="1" t="n"/>
      <c r="H68" s="1" t="n"/>
      <c r="I68" s="1" t="n"/>
      <c r="J68" s="1" t="n"/>
      <c r="K68" s="1" t="n"/>
      <c r="L68" s="1" t="n"/>
      <c r="M68" s="1" t="n"/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 ht="20" customHeight="1">
      <c r="A69" s="1" t="n"/>
      <c r="B69" s="1" t="n"/>
      <c r="C69" s="1" t="n"/>
      <c r="D69" s="1" t="n"/>
      <c r="E69" s="1" t="n"/>
      <c r="F69" s="1" t="n"/>
      <c r="G69" s="1" t="n"/>
      <c r="H69" s="1" t="n"/>
      <c r="I69" s="1" t="n"/>
      <c r="J69" s="1" t="n"/>
      <c r="K69" s="1" t="n"/>
      <c r="L69" s="1" t="n"/>
      <c r="M69" s="1" t="n"/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 ht="20" customHeight="1">
      <c r="A70" s="1" t="n"/>
      <c r="B70" s="1" t="n"/>
      <c r="C70" s="1" t="n"/>
      <c r="D70" s="1" t="n"/>
      <c r="E70" s="1" t="n"/>
      <c r="F70" s="1" t="n"/>
      <c r="G70" s="1" t="n"/>
      <c r="H70" s="1" t="n"/>
      <c r="I70" s="1" t="n"/>
      <c r="J70" s="1" t="n"/>
      <c r="K70" s="1" t="n"/>
      <c r="L70" s="1" t="n"/>
      <c r="M70" s="1" t="n"/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 ht="20" customHeight="1">
      <c r="A71" s="1" t="n"/>
      <c r="B71" s="1" t="n"/>
      <c r="C71" s="1" t="n"/>
      <c r="D71" s="1" t="n"/>
      <c r="E71" s="1" t="n"/>
      <c r="F71" s="1" t="n"/>
      <c r="G71" s="1" t="n"/>
      <c r="H71" s="1" t="n"/>
      <c r="I71" s="1" t="n"/>
      <c r="J71" s="1" t="n"/>
      <c r="K71" s="1" t="n"/>
      <c r="L71" s="1" t="n"/>
      <c r="M71" s="1" t="n"/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 ht="20" customHeight="1">
      <c r="A72" s="1" t="n"/>
      <c r="B72" s="1" t="n"/>
      <c r="C72" s="1" t="n"/>
      <c r="D72" s="1" t="n"/>
      <c r="E72" s="1" t="n"/>
      <c r="F72" s="1" t="n"/>
      <c r="G72" s="1" t="n"/>
      <c r="H72" s="1" t="n"/>
      <c r="I72" s="1" t="n"/>
      <c r="J72" s="1" t="n"/>
      <c r="K72" s="1" t="n"/>
      <c r="L72" s="1" t="n"/>
      <c r="M72" s="1" t="n"/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 ht="20" customHeight="1">
      <c r="A73" s="1" t="n"/>
      <c r="B73" s="1" t="n"/>
      <c r="C73" s="1" t="n"/>
      <c r="D73" s="1" t="n"/>
      <c r="E73" s="1" t="n"/>
      <c r="F73" s="1" t="n"/>
      <c r="G73" s="1" t="n"/>
      <c r="H73" s="1" t="n"/>
      <c r="I73" s="1" t="n"/>
      <c r="J73" s="1" t="n"/>
      <c r="K73" s="1" t="n"/>
      <c r="L73" s="1" t="n"/>
      <c r="M73" s="1" t="n"/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 ht="20" customHeight="1">
      <c r="A74" s="1" t="n"/>
      <c r="B74" s="1" t="n"/>
      <c r="C74" s="1" t="n"/>
      <c r="D74" s="1" t="n"/>
      <c r="E74" s="1" t="n"/>
      <c r="F74" s="1" t="n"/>
      <c r="G74" s="1" t="n"/>
      <c r="H74" s="1" t="n"/>
      <c r="I74" s="1" t="n"/>
      <c r="J74" s="1" t="n"/>
      <c r="K74" s="1" t="n"/>
      <c r="L74" s="1" t="n"/>
      <c r="M74" s="1" t="n"/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 ht="20" customHeight="1">
      <c r="A75" s="1" t="n"/>
      <c r="B75" s="1" t="n"/>
      <c r="C75" s="1" t="n"/>
      <c r="D75" s="1" t="n"/>
      <c r="E75" s="1" t="n"/>
      <c r="F75" s="1" t="n"/>
      <c r="G75" s="1" t="n"/>
      <c r="H75" s="1" t="n"/>
      <c r="I75" s="1" t="n"/>
      <c r="J75" s="1" t="n"/>
      <c r="K75" s="1" t="n"/>
      <c r="L75" s="1" t="n"/>
      <c r="M75" s="1" t="n"/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 ht="20" customHeight="1">
      <c r="A76" s="1" t="n"/>
      <c r="B76" s="1" t="n"/>
      <c r="C76" s="1" t="n"/>
      <c r="D76" s="1" t="n"/>
      <c r="E76" s="1" t="n"/>
      <c r="F76" s="1" t="n"/>
      <c r="G76" s="1" t="n"/>
      <c r="H76" s="1" t="n"/>
      <c r="I76" s="1" t="n"/>
      <c r="J76" s="1" t="n"/>
      <c r="K76" s="1" t="n"/>
      <c r="L76" s="1" t="n"/>
      <c r="M76" s="1" t="n"/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 ht="20" customHeight="1">
      <c r="A77" s="1" t="n"/>
      <c r="B77" s="1" t="n"/>
      <c r="C77" s="1" t="n"/>
      <c r="D77" s="1" t="n"/>
      <c r="E77" s="1" t="n"/>
      <c r="F77" s="1" t="n"/>
      <c r="G77" s="1" t="n"/>
      <c r="H77" s="1" t="n"/>
      <c r="I77" s="1" t="n"/>
      <c r="J77" s="1" t="n"/>
      <c r="K77" s="1" t="n"/>
      <c r="L77" s="1" t="n"/>
      <c r="M77" s="1" t="n"/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 ht="20" customHeight="1">
      <c r="A78" s="1" t="n"/>
      <c r="B78" s="1" t="n"/>
      <c r="C78" s="1" t="n"/>
      <c r="D78" s="1" t="n"/>
      <c r="E78" s="1" t="n"/>
      <c r="F78" s="1" t="n"/>
      <c r="G78" s="1" t="n"/>
      <c r="H78" s="1" t="n"/>
      <c r="I78" s="1" t="n"/>
      <c r="J78" s="1" t="n"/>
      <c r="K78" s="1" t="n"/>
      <c r="L78" s="1" t="n"/>
      <c r="M78" s="1" t="n"/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 ht="20" customHeight="1">
      <c r="A79" s="1" t="n"/>
      <c r="B79" s="1" t="n"/>
      <c r="C79" s="1" t="n"/>
      <c r="D79" s="1" t="n"/>
      <c r="E79" s="1" t="n"/>
      <c r="F79" s="1" t="n"/>
      <c r="G79" s="1" t="n"/>
      <c r="H79" s="1" t="n"/>
      <c r="I79" s="1" t="n"/>
      <c r="J79" s="1" t="n"/>
      <c r="K79" s="1" t="n"/>
      <c r="L79" s="1" t="n"/>
      <c r="M79" s="1" t="n"/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 ht="20" customHeight="1">
      <c r="A80" s="1" t="n"/>
      <c r="B80" s="1" t="n"/>
      <c r="C80" s="1" t="n"/>
      <c r="D80" s="1" t="n"/>
      <c r="E80" s="1" t="n"/>
      <c r="F80" s="1" t="n"/>
      <c r="G80" s="1" t="n"/>
      <c r="H80" s="1" t="n"/>
      <c r="I80" s="1" t="n"/>
      <c r="J80" s="1" t="n"/>
      <c r="K80" s="1" t="n"/>
      <c r="L80" s="1" t="n"/>
      <c r="M80" s="1" t="n"/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 ht="20" customHeight="1">
      <c r="A81" s="1" t="n"/>
      <c r="B81" s="1" t="n"/>
      <c r="C81" s="1" t="n"/>
      <c r="D81" s="1" t="n"/>
      <c r="E81" s="1" t="n"/>
      <c r="F81" s="1" t="n"/>
      <c r="G81" s="1" t="n"/>
      <c r="H81" s="1" t="n"/>
      <c r="I81" s="1" t="n"/>
      <c r="J81" s="1" t="n"/>
      <c r="K81" s="1" t="n"/>
      <c r="L81" s="1" t="n"/>
      <c r="M81" s="1" t="n"/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 ht="20" customHeight="1">
      <c r="A82" s="1" t="n"/>
      <c r="B82" s="1" t="n"/>
      <c r="C82" s="1" t="n"/>
      <c r="D82" s="1" t="n"/>
      <c r="E82" s="1" t="n"/>
      <c r="F82" s="1" t="n"/>
      <c r="G82" s="1" t="n"/>
      <c r="H82" s="1" t="n"/>
      <c r="I82" s="1" t="n"/>
      <c r="J82" s="1" t="n"/>
      <c r="K82" s="1" t="n"/>
      <c r="L82" s="1" t="n"/>
      <c r="M82" s="1" t="n"/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 ht="20" customHeight="1">
      <c r="A83" s="1" t="n"/>
      <c r="B83" s="1" t="n"/>
      <c r="C83" s="1" t="n"/>
      <c r="D83" s="1" t="n"/>
      <c r="E83" s="1" t="n"/>
      <c r="F83" s="1" t="n"/>
      <c r="G83" s="1" t="n"/>
      <c r="H83" s="1" t="n"/>
      <c r="I83" s="1" t="n"/>
      <c r="J83" s="1" t="n"/>
      <c r="K83" s="1" t="n"/>
      <c r="L83" s="1" t="n"/>
      <c r="M83" s="1" t="n"/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 ht="20" customHeight="1">
      <c r="A84" s="1" t="n"/>
      <c r="B84" s="1" t="n"/>
      <c r="C84" s="1" t="n"/>
      <c r="D84" s="1" t="n"/>
      <c r="E84" s="1" t="n"/>
      <c r="F84" s="1" t="n"/>
      <c r="G84" s="1" t="n"/>
      <c r="H84" s="1" t="n"/>
      <c r="I84" s="1" t="n"/>
      <c r="J84" s="1" t="n"/>
      <c r="K84" s="1" t="n"/>
      <c r="L84" s="1" t="n"/>
      <c r="M84" s="1" t="n"/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 ht="20" customHeight="1">
      <c r="A85" s="1" t="n"/>
      <c r="B85" s="1" t="n"/>
      <c r="C85" s="1" t="n"/>
      <c r="D85" s="1" t="n"/>
      <c r="E85" s="1" t="n"/>
      <c r="F85" s="1" t="n"/>
      <c r="G85" s="1" t="n"/>
      <c r="H85" s="1" t="n"/>
      <c r="I85" s="1" t="n"/>
      <c r="J85" s="1" t="n"/>
      <c r="K85" s="1" t="n"/>
      <c r="L85" s="1" t="n"/>
      <c r="M85" s="1" t="n"/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 ht="20" customHeight="1">
      <c r="A86" s="1" t="n"/>
      <c r="B86" s="1" t="n"/>
      <c r="C86" s="1" t="n"/>
      <c r="D86" s="1" t="n"/>
      <c r="E86" s="1" t="n"/>
      <c r="F86" s="1" t="n"/>
      <c r="G86" s="1" t="n"/>
      <c r="H86" s="1" t="n"/>
      <c r="I86" s="1" t="n"/>
      <c r="J86" s="1" t="n"/>
      <c r="K86" s="1" t="n"/>
      <c r="L86" s="1" t="n"/>
      <c r="M86" s="1" t="n"/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 ht="20" customHeight="1">
      <c r="A87" s="1" t="n"/>
      <c r="B87" s="1" t="n"/>
      <c r="C87" s="1" t="n"/>
      <c r="D87" s="1" t="n"/>
      <c r="E87" s="1" t="n"/>
      <c r="F87" s="1" t="n"/>
      <c r="G87" s="1" t="n"/>
      <c r="H87" s="1" t="n"/>
      <c r="I87" s="1" t="n"/>
      <c r="J87" s="1" t="n"/>
      <c r="K87" s="1" t="n"/>
      <c r="L87" s="1" t="n"/>
      <c r="M87" s="1" t="n"/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 ht="20" customHeight="1">
      <c r="A88" s="1" t="n"/>
      <c r="B88" s="1" t="n"/>
      <c r="C88" s="1" t="n"/>
      <c r="D88" s="1" t="n"/>
      <c r="E88" s="1" t="n"/>
      <c r="F88" s="1" t="n"/>
      <c r="G88" s="1" t="n"/>
      <c r="H88" s="1" t="n"/>
      <c r="I88" s="1" t="n"/>
      <c r="J88" s="1" t="n"/>
      <c r="K88" s="1" t="n"/>
      <c r="L88" s="1" t="n"/>
      <c r="M88" s="1" t="n"/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 ht="20" customHeight="1">
      <c r="A89" s="1" t="n"/>
      <c r="B89" s="1" t="n"/>
      <c r="C89" s="1" t="n"/>
      <c r="D89" s="1" t="n"/>
      <c r="E89" s="1" t="n"/>
      <c r="F89" s="1" t="n"/>
      <c r="G89" s="1" t="n"/>
      <c r="H89" s="1" t="n"/>
      <c r="I89" s="1" t="n"/>
      <c r="J89" s="1" t="n"/>
      <c r="K89" s="1" t="n"/>
      <c r="L89" s="1" t="n"/>
      <c r="M89" s="1" t="n"/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 ht="20" customHeight="1">
      <c r="A90" s="1" t="n"/>
      <c r="B90" s="1" t="n"/>
      <c r="C90" s="1" t="n"/>
      <c r="D90" s="1" t="n"/>
      <c r="E90" s="1" t="n"/>
      <c r="F90" s="1" t="n"/>
      <c r="G90" s="1" t="n"/>
      <c r="H90" s="1" t="n"/>
      <c r="I90" s="1" t="n"/>
      <c r="J90" s="1" t="n"/>
      <c r="K90" s="1" t="n"/>
      <c r="L90" s="1" t="n"/>
      <c r="M90" s="1" t="n"/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 ht="20" customHeight="1">
      <c r="A91" s="1" t="n"/>
      <c r="B91" s="1" t="n"/>
      <c r="C91" s="1" t="n"/>
      <c r="D91" s="1" t="n"/>
      <c r="E91" s="1" t="n"/>
      <c r="F91" s="1" t="n"/>
      <c r="G91" s="1" t="n"/>
      <c r="H91" s="1" t="n"/>
      <c r="I91" s="1" t="n"/>
      <c r="J91" s="1" t="n"/>
      <c r="K91" s="1" t="n"/>
      <c r="L91" s="1" t="n"/>
      <c r="M91" s="1" t="n"/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 ht="20" customHeight="1">
      <c r="A92" s="1" t="n"/>
      <c r="B92" s="1" t="n"/>
      <c r="C92" s="1" t="n"/>
      <c r="D92" s="1" t="n"/>
      <c r="E92" s="1" t="n"/>
      <c r="F92" s="1" t="n"/>
      <c r="G92" s="1" t="n"/>
      <c r="H92" s="1" t="n"/>
      <c r="I92" s="1" t="n"/>
      <c r="J92" s="1" t="n"/>
      <c r="K92" s="1" t="n"/>
      <c r="L92" s="1" t="n"/>
      <c r="M92" s="1" t="n"/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 ht="20" customHeight="1">
      <c r="A93" s="1" t="n"/>
      <c r="B93" s="1" t="n"/>
      <c r="C93" s="1" t="n"/>
      <c r="D93" s="1" t="n"/>
      <c r="E93" s="1" t="n"/>
      <c r="F93" s="1" t="n"/>
      <c r="G93" s="1" t="n"/>
      <c r="H93" s="1" t="n"/>
      <c r="I93" s="1" t="n"/>
      <c r="J93" s="1" t="n"/>
      <c r="K93" s="1" t="n"/>
      <c r="L93" s="1" t="n"/>
      <c r="M93" s="1" t="n"/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 ht="20" customHeight="1">
      <c r="A94" s="1" t="n"/>
      <c r="B94" s="1" t="n"/>
      <c r="C94" s="1" t="n"/>
      <c r="D94" s="1" t="n"/>
      <c r="E94" s="1" t="n"/>
      <c r="F94" s="1" t="n"/>
      <c r="G94" s="1" t="n"/>
      <c r="H94" s="1" t="n"/>
      <c r="I94" s="1" t="n"/>
      <c r="J94" s="1" t="n"/>
      <c r="K94" s="1" t="n"/>
      <c r="L94" s="1" t="n"/>
      <c r="M94" s="1" t="n"/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 ht="20" customHeight="1">
      <c r="A95" s="1" t="n"/>
      <c r="B95" s="1" t="n"/>
      <c r="C95" s="1" t="n"/>
      <c r="D95" s="1" t="n"/>
      <c r="E95" s="1" t="n"/>
      <c r="F95" s="1" t="n"/>
      <c r="G95" s="1" t="n"/>
      <c r="H95" s="1" t="n"/>
      <c r="I95" s="1" t="n"/>
      <c r="J95" s="1" t="n"/>
      <c r="K95" s="1" t="n"/>
      <c r="L95" s="1" t="n"/>
      <c r="M95" s="1" t="n"/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 ht="20" customHeight="1">
      <c r="A96" s="1" t="n"/>
      <c r="B96" s="1" t="n"/>
      <c r="C96" s="1" t="n"/>
      <c r="D96" s="1" t="n"/>
      <c r="E96" s="1" t="n"/>
      <c r="F96" s="1" t="n"/>
      <c r="G96" s="1" t="n"/>
      <c r="H96" s="1" t="n"/>
      <c r="I96" s="1" t="n"/>
      <c r="J96" s="1" t="n"/>
      <c r="K96" s="1" t="n"/>
      <c r="L96" s="1" t="n"/>
      <c r="M96" s="1" t="n"/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 ht="20" customHeight="1">
      <c r="A97" s="1" t="n"/>
      <c r="B97" s="1" t="n"/>
      <c r="C97" s="1" t="n"/>
      <c r="D97" s="1" t="n"/>
      <c r="E97" s="1" t="n"/>
      <c r="F97" s="1" t="n"/>
      <c r="G97" s="1" t="n"/>
      <c r="H97" s="1" t="n"/>
      <c r="I97" s="1" t="n"/>
      <c r="J97" s="1" t="n"/>
      <c r="K97" s="1" t="n"/>
      <c r="L97" s="1" t="n"/>
      <c r="M97" s="1" t="n"/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 ht="20" customHeight="1">
      <c r="A98" s="1" t="n"/>
      <c r="B98" s="1" t="n"/>
      <c r="C98" s="1" t="n"/>
      <c r="D98" s="1" t="n"/>
      <c r="E98" s="1" t="n"/>
      <c r="F98" s="1" t="n"/>
      <c r="G98" s="1" t="n"/>
      <c r="H98" s="1" t="n"/>
      <c r="I98" s="1" t="n"/>
      <c r="J98" s="1" t="n"/>
      <c r="K98" s="1" t="n"/>
      <c r="L98" s="1" t="n"/>
      <c r="M98" s="1" t="n"/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 ht="20" customHeight="1">
      <c r="A99" s="1" t="n"/>
      <c r="B99" s="1" t="n"/>
      <c r="C99" s="1" t="n"/>
      <c r="D99" s="1" t="n"/>
      <c r="E99" s="1" t="n"/>
      <c r="F99" s="1" t="n"/>
      <c r="G99" s="1" t="n"/>
      <c r="H99" s="1" t="n"/>
      <c r="I99" s="1" t="n"/>
      <c r="J99" s="1" t="n"/>
      <c r="K99" s="1" t="n"/>
      <c r="L99" s="1" t="n"/>
      <c r="M99" s="1" t="n"/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 ht="20" customHeight="1">
      <c r="A100" s="1" t="n"/>
      <c r="B100" s="1" t="n"/>
      <c r="C100" s="1" t="n"/>
      <c r="D100" s="1" t="n"/>
      <c r="E100" s="1" t="n"/>
      <c r="F100" s="1" t="n"/>
      <c r="G100" s="1" t="n"/>
      <c r="H100" s="1" t="n"/>
      <c r="I100" s="1" t="n"/>
      <c r="J100" s="1" t="n"/>
      <c r="K100" s="1" t="n"/>
      <c r="L100" s="1" t="n"/>
      <c r="M100" s="1" t="n"/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 ht="20" customHeight="1">
      <c r="A101" s="1" t="n"/>
      <c r="B101" s="1" t="n"/>
      <c r="C101" s="1" t="n"/>
      <c r="D101" s="1" t="n"/>
      <c r="E101" s="1" t="n"/>
      <c r="F101" s="1" t="n"/>
      <c r="G101" s="1" t="n"/>
      <c r="H101" s="1" t="n"/>
      <c r="I101" s="1" t="n"/>
      <c r="J101" s="1" t="n"/>
      <c r="K101" s="1" t="n"/>
      <c r="L101" s="1" t="n"/>
      <c r="M101" s="1" t="n"/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 ht="20" customHeight="1">
      <c r="A102" s="1" t="n"/>
      <c r="B102" s="1" t="n"/>
      <c r="C102" s="1" t="n"/>
      <c r="D102" s="1" t="n"/>
      <c r="E102" s="1" t="n"/>
      <c r="F102" s="1" t="n"/>
      <c r="G102" s="1" t="n"/>
      <c r="H102" s="1" t="n"/>
      <c r="I102" s="1" t="n"/>
      <c r="J102" s="1" t="n"/>
      <c r="K102" s="1" t="n"/>
      <c r="L102" s="1" t="n"/>
      <c r="M102" s="1" t="n"/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 ht="20" customHeight="1">
      <c r="A103" s="1" t="n"/>
      <c r="B103" s="1" t="n"/>
      <c r="C103" s="1" t="n"/>
      <c r="D103" s="1" t="n"/>
      <c r="E103" s="1" t="n"/>
      <c r="F103" s="1" t="n"/>
      <c r="G103" s="1" t="n"/>
      <c r="H103" s="1" t="n"/>
      <c r="I103" s="1" t="n"/>
      <c r="J103" s="1" t="n"/>
      <c r="K103" s="1" t="n"/>
      <c r="L103" s="1" t="n"/>
      <c r="M103" s="1" t="n"/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 ht="20" customHeight="1">
      <c r="A104" s="1" t="n"/>
      <c r="B104" s="1" t="n"/>
      <c r="C104" s="1" t="n"/>
      <c r="D104" s="1" t="n"/>
      <c r="E104" s="1" t="n"/>
      <c r="F104" s="1" t="n"/>
      <c r="G104" s="1" t="n"/>
      <c r="H104" s="1" t="n"/>
      <c r="I104" s="1" t="n"/>
      <c r="J104" s="1" t="n"/>
      <c r="K104" s="1" t="n"/>
      <c r="L104" s="1" t="n"/>
      <c r="M104" s="1" t="n"/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 ht="20" customHeight="1">
      <c r="A105" s="1" t="n"/>
      <c r="B105" s="1" t="n"/>
      <c r="C105" s="1" t="n"/>
      <c r="D105" s="1" t="n"/>
      <c r="E105" s="1" t="n"/>
      <c r="F105" s="1" t="n"/>
      <c r="G105" s="1" t="n"/>
      <c r="H105" s="1" t="n"/>
      <c r="I105" s="1" t="n"/>
      <c r="J105" s="1" t="n"/>
      <c r="K105" s="1" t="n"/>
      <c r="L105" s="1" t="n"/>
      <c r="M105" s="1" t="n"/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 ht="20" customHeight="1">
      <c r="A106" s="1" t="n"/>
      <c r="B106" s="1" t="n"/>
      <c r="C106" s="1" t="n"/>
      <c r="D106" s="1" t="n"/>
      <c r="E106" s="1" t="n"/>
      <c r="F106" s="1" t="n"/>
      <c r="G106" s="1" t="n"/>
      <c r="H106" s="1" t="n"/>
      <c r="I106" s="1" t="n"/>
      <c r="J106" s="1" t="n"/>
      <c r="K106" s="1" t="n"/>
      <c r="L106" s="1" t="n"/>
      <c r="M106" s="1" t="n"/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 ht="20" customHeight="1">
      <c r="A107" s="1" t="n"/>
      <c r="B107" s="1" t="n"/>
      <c r="C107" s="1" t="n"/>
      <c r="D107" s="1" t="n"/>
      <c r="E107" s="1" t="n"/>
      <c r="F107" s="1" t="n"/>
      <c r="G107" s="1" t="n"/>
      <c r="H107" s="1" t="n"/>
      <c r="I107" s="1" t="n"/>
      <c r="J107" s="1" t="n"/>
      <c r="K107" s="1" t="n"/>
      <c r="L107" s="1" t="n"/>
      <c r="M107" s="1" t="n"/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 ht="20" customHeight="1">
      <c r="A108" s="1" t="n"/>
      <c r="B108" s="1" t="n"/>
      <c r="C108" s="1" t="n"/>
      <c r="D108" s="1" t="n"/>
      <c r="E108" s="1" t="n"/>
      <c r="F108" s="1" t="n"/>
      <c r="G108" s="1" t="n"/>
      <c r="H108" s="1" t="n"/>
      <c r="I108" s="1" t="n"/>
      <c r="J108" s="1" t="n"/>
      <c r="K108" s="1" t="n"/>
      <c r="L108" s="1" t="n"/>
      <c r="M108" s="1" t="n"/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 ht="20" customHeight="1">
      <c r="A109" s="1" t="n"/>
      <c r="B109" s="1" t="n"/>
      <c r="C109" s="1" t="n"/>
      <c r="D109" s="1" t="n"/>
      <c r="E109" s="1" t="n"/>
      <c r="F109" s="1" t="n"/>
      <c r="G109" s="1" t="n"/>
      <c r="H109" s="1" t="n"/>
      <c r="I109" s="1" t="n"/>
      <c r="J109" s="1" t="n"/>
      <c r="K109" s="1" t="n"/>
      <c r="L109" s="1" t="n"/>
      <c r="M109" s="1" t="n"/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 ht="20" customHeight="1">
      <c r="A110" s="1" t="n"/>
      <c r="B110" s="1" t="n"/>
      <c r="C110" s="1" t="n"/>
      <c r="D110" s="1" t="n"/>
      <c r="E110" s="1" t="n"/>
      <c r="F110" s="1" t="n"/>
      <c r="G110" s="1" t="n"/>
      <c r="H110" s="1" t="n"/>
      <c r="I110" s="1" t="n"/>
      <c r="J110" s="1" t="n"/>
      <c r="K110" s="1" t="n"/>
      <c r="L110" s="1" t="n"/>
      <c r="M110" s="1" t="n"/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 ht="20" customHeight="1">
      <c r="A111" s="1" t="n"/>
      <c r="B111" s="1" t="n"/>
      <c r="C111" s="1" t="n"/>
      <c r="D111" s="1" t="n"/>
      <c r="E111" s="1" t="n"/>
      <c r="F111" s="1" t="n"/>
      <c r="G111" s="1" t="n"/>
      <c r="H111" s="1" t="n"/>
      <c r="I111" s="1" t="n"/>
      <c r="J111" s="1" t="n"/>
      <c r="K111" s="1" t="n"/>
      <c r="L111" s="1" t="n"/>
      <c r="M111" s="1" t="n"/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 ht="20" customHeight="1">
      <c r="A112" s="1" t="n"/>
      <c r="B112" s="1" t="n"/>
      <c r="C112" s="1" t="n"/>
      <c r="D112" s="1" t="n"/>
      <c r="E112" s="1" t="n"/>
      <c r="F112" s="1" t="n"/>
      <c r="G112" s="1" t="n"/>
      <c r="H112" s="1" t="n"/>
      <c r="I112" s="1" t="n"/>
      <c r="J112" s="1" t="n"/>
      <c r="K112" s="1" t="n"/>
      <c r="L112" s="1" t="n"/>
      <c r="M112" s="1" t="n"/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 ht="20" customHeight="1">
      <c r="A113" s="1" t="n"/>
      <c r="B113" s="1" t="n"/>
      <c r="C113" s="1" t="n"/>
      <c r="D113" s="1" t="n"/>
      <c r="E113" s="1" t="n"/>
      <c r="F113" s="1" t="n"/>
      <c r="G113" s="1" t="n"/>
      <c r="H113" s="1" t="n"/>
      <c r="I113" s="1" t="n"/>
      <c r="J113" s="1" t="n"/>
      <c r="K113" s="1" t="n"/>
      <c r="L113" s="1" t="n"/>
      <c r="M113" s="1" t="n"/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 ht="20" customHeight="1">
      <c r="A114" s="1" t="n"/>
      <c r="B114" s="1" t="n"/>
      <c r="C114" s="1" t="n"/>
      <c r="D114" s="1" t="n"/>
      <c r="E114" s="1" t="n"/>
      <c r="F114" s="1" t="n"/>
      <c r="G114" s="1" t="n"/>
      <c r="H114" s="1" t="n"/>
      <c r="I114" s="1" t="n"/>
      <c r="J114" s="1" t="n"/>
      <c r="K114" s="1" t="n"/>
      <c r="L114" s="1" t="n"/>
      <c r="M114" s="1" t="n"/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 ht="20" customHeight="1">
      <c r="A115" s="1" t="n"/>
      <c r="B115" s="1" t="n"/>
      <c r="C115" s="1" t="n"/>
      <c r="D115" s="1" t="n"/>
      <c r="E115" s="1" t="n"/>
      <c r="F115" s="1" t="n"/>
      <c r="G115" s="1" t="n"/>
      <c r="H115" s="1" t="n"/>
      <c r="I115" s="1" t="n"/>
      <c r="J115" s="1" t="n"/>
      <c r="K115" s="1" t="n"/>
      <c r="L115" s="1" t="n"/>
      <c r="M115" s="1" t="n"/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 ht="20" customHeight="1">
      <c r="A116" s="1" t="n"/>
      <c r="B116" s="1" t="n"/>
      <c r="C116" s="1" t="n"/>
      <c r="D116" s="1" t="n"/>
      <c r="E116" s="1" t="n"/>
      <c r="F116" s="1" t="n"/>
      <c r="G116" s="1" t="n"/>
      <c r="H116" s="1" t="n"/>
      <c r="I116" s="1" t="n"/>
      <c r="J116" s="1" t="n"/>
      <c r="K116" s="1" t="n"/>
      <c r="L116" s="1" t="n"/>
      <c r="M116" s="1" t="n"/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 ht="20" customHeight="1">
      <c r="A117" s="1" t="n"/>
      <c r="B117" s="1" t="n"/>
      <c r="C117" s="1" t="n"/>
      <c r="D117" s="1" t="n"/>
      <c r="E117" s="1" t="n"/>
      <c r="F117" s="1" t="n"/>
      <c r="G117" s="1" t="n"/>
      <c r="H117" s="1" t="n"/>
      <c r="I117" s="1" t="n"/>
      <c r="J117" s="1" t="n"/>
      <c r="K117" s="1" t="n"/>
      <c r="L117" s="1" t="n"/>
      <c r="M117" s="1" t="n"/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 ht="20" customHeight="1">
      <c r="A118" s="1" t="n"/>
      <c r="B118" s="1" t="n"/>
      <c r="C118" s="1" t="n"/>
      <c r="D118" s="1" t="n"/>
      <c r="E118" s="1" t="n"/>
      <c r="F118" s="1" t="n"/>
      <c r="G118" s="1" t="n"/>
      <c r="H118" s="1" t="n"/>
      <c r="I118" s="1" t="n"/>
      <c r="J118" s="1" t="n"/>
      <c r="K118" s="1" t="n"/>
      <c r="L118" s="1" t="n"/>
      <c r="M118" s="1" t="n"/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 ht="20" customHeight="1">
      <c r="A119" s="1" t="n"/>
      <c r="B119" s="1" t="n"/>
      <c r="C119" s="1" t="n"/>
      <c r="D119" s="1" t="n"/>
      <c r="E119" s="1" t="n"/>
      <c r="F119" s="1" t="n"/>
      <c r="G119" s="1" t="n"/>
      <c r="H119" s="1" t="n"/>
      <c r="I119" s="1" t="n"/>
      <c r="J119" s="1" t="n"/>
      <c r="K119" s="1" t="n"/>
      <c r="L119" s="1" t="n"/>
      <c r="M119" s="1" t="n"/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 ht="20" customHeight="1">
      <c r="A120" s="1" t="n"/>
      <c r="B120" s="1" t="n"/>
      <c r="C120" s="1" t="n"/>
      <c r="D120" s="1" t="n"/>
      <c r="E120" s="1" t="n"/>
      <c r="F120" s="1" t="n"/>
      <c r="G120" s="1" t="n"/>
      <c r="H120" s="1" t="n"/>
      <c r="I120" s="1" t="n"/>
      <c r="J120" s="1" t="n"/>
      <c r="K120" s="1" t="n"/>
      <c r="L120" s="1" t="n"/>
      <c r="M120" s="1" t="n"/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 ht="20" customHeight="1">
      <c r="A121" s="1" t="n"/>
      <c r="B121" s="1" t="n"/>
      <c r="C121" s="1" t="n"/>
      <c r="D121" s="1" t="n"/>
      <c r="E121" s="1" t="n"/>
      <c r="F121" s="1" t="n"/>
      <c r="G121" s="1" t="n"/>
      <c r="H121" s="1" t="n"/>
      <c r="I121" s="1" t="n"/>
      <c r="J121" s="1" t="n"/>
      <c r="K121" s="1" t="n"/>
      <c r="L121" s="1" t="n"/>
      <c r="M121" s="1" t="n"/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 ht="20" customHeight="1">
      <c r="A122" s="1" t="n"/>
      <c r="B122" s="1" t="n"/>
      <c r="C122" s="1" t="n"/>
      <c r="D122" s="1" t="n"/>
      <c r="E122" s="1" t="n"/>
      <c r="F122" s="1" t="n"/>
      <c r="G122" s="1" t="n"/>
      <c r="H122" s="1" t="n"/>
      <c r="I122" s="1" t="n"/>
      <c r="J122" s="1" t="n"/>
      <c r="K122" s="1" t="n"/>
      <c r="L122" s="1" t="n"/>
      <c r="M122" s="1" t="n"/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 ht="20" customHeight="1">
      <c r="A123" s="1" t="n"/>
      <c r="B123" s="1" t="n"/>
      <c r="C123" s="1" t="n"/>
      <c r="D123" s="1" t="n"/>
      <c r="E123" s="1" t="n"/>
      <c r="F123" s="1" t="n"/>
      <c r="G123" s="1" t="n"/>
      <c r="H123" s="1" t="n"/>
      <c r="I123" s="1" t="n"/>
      <c r="J123" s="1" t="n"/>
      <c r="K123" s="1" t="n"/>
      <c r="L123" s="1" t="n"/>
      <c r="M123" s="1" t="n"/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 ht="20" customHeight="1">
      <c r="A124" s="1" t="n"/>
      <c r="B124" s="1" t="n"/>
      <c r="C124" s="1" t="n"/>
      <c r="D124" s="1" t="n"/>
      <c r="E124" s="1" t="n"/>
      <c r="F124" s="1" t="n"/>
      <c r="G124" s="1" t="n"/>
      <c r="H124" s="1" t="n"/>
      <c r="I124" s="1" t="n"/>
      <c r="J124" s="1" t="n"/>
      <c r="K124" s="1" t="n"/>
      <c r="L124" s="1" t="n"/>
      <c r="M124" s="1" t="n"/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 ht="20" customHeight="1">
      <c r="A125" s="1" t="n"/>
      <c r="B125" s="1" t="n"/>
      <c r="C125" s="1" t="n"/>
      <c r="D125" s="1" t="n"/>
      <c r="E125" s="1" t="n"/>
      <c r="F125" s="1" t="n"/>
      <c r="G125" s="1" t="n"/>
      <c r="H125" s="1" t="n"/>
      <c r="I125" s="1" t="n"/>
      <c r="J125" s="1" t="n"/>
      <c r="K125" s="1" t="n"/>
      <c r="L125" s="1" t="n"/>
      <c r="M125" s="1" t="n"/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 ht="20" customHeight="1">
      <c r="A126" s="1" t="n"/>
      <c r="B126" s="1" t="n"/>
      <c r="C126" s="1" t="n"/>
      <c r="D126" s="1" t="n"/>
      <c r="E126" s="1" t="n"/>
      <c r="F126" s="1" t="n"/>
      <c r="G126" s="1" t="n"/>
      <c r="H126" s="1" t="n"/>
      <c r="I126" s="1" t="n"/>
      <c r="J126" s="1" t="n"/>
      <c r="K126" s="1" t="n"/>
      <c r="L126" s="1" t="n"/>
      <c r="M126" s="1" t="n"/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 ht="20" customHeight="1">
      <c r="A127" s="1" t="n"/>
      <c r="B127" s="1" t="n"/>
      <c r="C127" s="1" t="n"/>
      <c r="D127" s="1" t="n"/>
      <c r="E127" s="1" t="n"/>
      <c r="F127" s="1" t="n"/>
      <c r="G127" s="1" t="n"/>
      <c r="H127" s="1" t="n"/>
      <c r="I127" s="1" t="n"/>
      <c r="J127" s="1" t="n"/>
      <c r="K127" s="1" t="n"/>
      <c r="L127" s="1" t="n"/>
      <c r="M127" s="1" t="n"/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 ht="20" customHeight="1">
      <c r="A128" s="1" t="n"/>
      <c r="B128" s="1" t="n"/>
      <c r="C128" s="1" t="n"/>
      <c r="D128" s="1" t="n"/>
      <c r="E128" s="1" t="n"/>
      <c r="F128" s="1" t="n"/>
      <c r="G128" s="1" t="n"/>
      <c r="H128" s="1" t="n"/>
      <c r="I128" s="1" t="n"/>
      <c r="J128" s="1" t="n"/>
      <c r="K128" s="1" t="n"/>
      <c r="L128" s="1" t="n"/>
      <c r="M128" s="1" t="n"/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 ht="20" customHeight="1">
      <c r="A129" s="1" t="n"/>
      <c r="B129" s="1" t="n"/>
      <c r="C129" s="1" t="n"/>
      <c r="D129" s="1" t="n"/>
      <c r="E129" s="1" t="n"/>
      <c r="F129" s="1" t="n"/>
      <c r="G129" s="1" t="n"/>
      <c r="H129" s="1" t="n"/>
      <c r="I129" s="1" t="n"/>
      <c r="J129" s="1" t="n"/>
      <c r="K129" s="1" t="n"/>
      <c r="L129" s="1" t="n"/>
      <c r="M129" s="1" t="n"/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 ht="20" customHeight="1">
      <c r="A130" s="1" t="n"/>
      <c r="B130" s="1" t="n"/>
      <c r="C130" s="1" t="n"/>
      <c r="D130" s="1" t="n"/>
      <c r="E130" s="1" t="n"/>
      <c r="F130" s="1" t="n"/>
      <c r="G130" s="1" t="n"/>
      <c r="H130" s="1" t="n"/>
      <c r="I130" s="1" t="n"/>
      <c r="J130" s="1" t="n"/>
      <c r="K130" s="1" t="n"/>
      <c r="L130" s="1" t="n"/>
      <c r="M130" s="1" t="n"/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 ht="20" customHeight="1">
      <c r="A131" s="1" t="n"/>
      <c r="B131" s="1" t="n"/>
      <c r="C131" s="1" t="n"/>
      <c r="D131" s="1" t="n"/>
      <c r="E131" s="1" t="n"/>
      <c r="F131" s="1" t="n"/>
      <c r="G131" s="1" t="n"/>
      <c r="H131" s="1" t="n"/>
      <c r="I131" s="1" t="n"/>
      <c r="J131" s="1" t="n"/>
      <c r="K131" s="1" t="n"/>
      <c r="L131" s="1" t="n"/>
      <c r="M131" s="1" t="n"/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 ht="20" customHeight="1">
      <c r="A132" s="1" t="n"/>
      <c r="B132" s="1" t="n"/>
      <c r="C132" s="1" t="n"/>
      <c r="D132" s="1" t="n"/>
      <c r="E132" s="1" t="n"/>
      <c r="F132" s="1" t="n"/>
      <c r="G132" s="1" t="n"/>
      <c r="H132" s="1" t="n"/>
      <c r="I132" s="1" t="n"/>
      <c r="J132" s="1" t="n"/>
      <c r="K132" s="1" t="n"/>
      <c r="L132" s="1" t="n"/>
      <c r="M132" s="1" t="n"/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 ht="20" customHeight="1">
      <c r="A133" s="1" t="n"/>
      <c r="B133" s="1" t="n"/>
      <c r="C133" s="1" t="n"/>
      <c r="D133" s="1" t="n"/>
      <c r="E133" s="1" t="n"/>
      <c r="F133" s="1" t="n"/>
      <c r="G133" s="1" t="n"/>
      <c r="H133" s="1" t="n"/>
      <c r="I133" s="1" t="n"/>
      <c r="J133" s="1" t="n"/>
      <c r="K133" s="1" t="n"/>
      <c r="L133" s="1" t="n"/>
      <c r="M133" s="1" t="n"/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 ht="20" customHeight="1">
      <c r="A134" s="1" t="n"/>
      <c r="B134" s="1" t="n"/>
      <c r="C134" s="1" t="n"/>
      <c r="D134" s="1" t="n"/>
      <c r="E134" s="1" t="n"/>
      <c r="F134" s="1" t="n"/>
      <c r="G134" s="1" t="n"/>
      <c r="H134" s="1" t="n"/>
      <c r="I134" s="1" t="n"/>
      <c r="J134" s="1" t="n"/>
      <c r="K134" s="1" t="n"/>
      <c r="L134" s="1" t="n"/>
      <c r="M134" s="1" t="n"/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 ht="20" customHeight="1">
      <c r="A135" s="1" t="n"/>
      <c r="B135" s="1" t="n"/>
      <c r="C135" s="1" t="n"/>
      <c r="D135" s="1" t="n"/>
      <c r="E135" s="1" t="n"/>
      <c r="F135" s="1" t="n"/>
      <c r="G135" s="1" t="n"/>
      <c r="H135" s="1" t="n"/>
      <c r="I135" s="1" t="n"/>
      <c r="J135" s="1" t="n"/>
      <c r="K135" s="1" t="n"/>
      <c r="L135" s="1" t="n"/>
      <c r="M135" s="1" t="n"/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 ht="20" customHeight="1">
      <c r="A136" s="1" t="n"/>
      <c r="B136" s="1" t="n"/>
      <c r="C136" s="1" t="n"/>
      <c r="D136" s="1" t="n"/>
      <c r="E136" s="1" t="n"/>
      <c r="F136" s="1" t="n"/>
      <c r="G136" s="1" t="n"/>
      <c r="H136" s="1" t="n"/>
      <c r="I136" s="1" t="n"/>
      <c r="J136" s="1" t="n"/>
      <c r="K136" s="1" t="n"/>
      <c r="L136" s="1" t="n"/>
      <c r="M136" s="1" t="n"/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 ht="20" customHeight="1">
      <c r="A137" s="1" t="n"/>
      <c r="B137" s="1" t="n"/>
      <c r="C137" s="1" t="n"/>
      <c r="D137" s="1" t="n"/>
      <c r="E137" s="1" t="n"/>
      <c r="F137" s="1" t="n"/>
      <c r="G137" s="1" t="n"/>
      <c r="H137" s="1" t="n"/>
      <c r="I137" s="1" t="n"/>
      <c r="J137" s="1" t="n"/>
      <c r="K137" s="1" t="n"/>
      <c r="L137" s="1" t="n"/>
      <c r="M137" s="1" t="n"/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 ht="20" customHeight="1">
      <c r="A138" s="1" t="n"/>
      <c r="B138" s="1" t="n"/>
      <c r="C138" s="1" t="n"/>
      <c r="D138" s="1" t="n"/>
      <c r="E138" s="1" t="n"/>
      <c r="F138" s="1" t="n"/>
      <c r="G138" s="1" t="n"/>
      <c r="H138" s="1" t="n"/>
      <c r="I138" s="1" t="n"/>
      <c r="J138" s="1" t="n"/>
      <c r="K138" s="1" t="n"/>
      <c r="L138" s="1" t="n"/>
      <c r="M138" s="1" t="n"/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 ht="20" customHeight="1">
      <c r="A139" s="1" t="n"/>
      <c r="B139" s="1" t="n"/>
      <c r="C139" s="1" t="n"/>
      <c r="D139" s="1" t="n"/>
      <c r="E139" s="1" t="n"/>
      <c r="F139" s="1" t="n"/>
      <c r="G139" s="1" t="n"/>
      <c r="H139" s="1" t="n"/>
      <c r="I139" s="1" t="n"/>
      <c r="J139" s="1" t="n"/>
      <c r="K139" s="1" t="n"/>
      <c r="L139" s="1" t="n"/>
      <c r="M139" s="1" t="n"/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 ht="20" customHeight="1">
      <c r="A140" s="1" t="n"/>
      <c r="B140" s="1" t="n"/>
      <c r="C140" s="1" t="n"/>
      <c r="D140" s="1" t="n"/>
      <c r="E140" s="1" t="n"/>
      <c r="F140" s="1" t="n"/>
      <c r="G140" s="1" t="n"/>
      <c r="H140" s="1" t="n"/>
      <c r="I140" s="1" t="n"/>
      <c r="J140" s="1" t="n"/>
      <c r="K140" s="1" t="n"/>
      <c r="L140" s="1" t="n"/>
      <c r="M140" s="1" t="n"/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 ht="20" customHeight="1">
      <c r="A141" s="1" t="n"/>
      <c r="B141" s="1" t="n"/>
      <c r="C141" s="1" t="n"/>
      <c r="D141" s="1" t="n"/>
      <c r="E141" s="1" t="n"/>
      <c r="F141" s="1" t="n"/>
      <c r="G141" s="1" t="n"/>
      <c r="H141" s="1" t="n"/>
      <c r="I141" s="1" t="n"/>
      <c r="J141" s="1" t="n"/>
      <c r="K141" s="1" t="n"/>
      <c r="L141" s="1" t="n"/>
      <c r="M141" s="1" t="n"/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 ht="20" customHeight="1">
      <c r="A142" s="1" t="n"/>
      <c r="B142" s="1" t="n"/>
      <c r="C142" s="1" t="n"/>
      <c r="D142" s="1" t="n"/>
      <c r="E142" s="1" t="n"/>
      <c r="F142" s="1" t="n"/>
      <c r="G142" s="1" t="n"/>
      <c r="H142" s="1" t="n"/>
      <c r="I142" s="1" t="n"/>
      <c r="J142" s="1" t="n"/>
      <c r="K142" s="1" t="n"/>
      <c r="L142" s="1" t="n"/>
      <c r="M142" s="1" t="n"/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 ht="20" customHeight="1">
      <c r="A143" s="1" t="n"/>
      <c r="B143" s="1" t="n"/>
      <c r="C143" s="1" t="n"/>
      <c r="D143" s="1" t="n"/>
      <c r="E143" s="1" t="n"/>
      <c r="F143" s="1" t="n"/>
      <c r="G143" s="1" t="n"/>
      <c r="H143" s="1" t="n"/>
      <c r="I143" s="1" t="n"/>
      <c r="J143" s="1" t="n"/>
      <c r="K143" s="1" t="n"/>
      <c r="L143" s="1" t="n"/>
      <c r="M143" s="1" t="n"/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 ht="20" customHeight="1">
      <c r="A144" s="1" t="n"/>
      <c r="B144" s="1" t="n"/>
      <c r="C144" s="1" t="n"/>
      <c r="D144" s="1" t="n"/>
      <c r="E144" s="1" t="n"/>
      <c r="F144" s="1" t="n"/>
      <c r="G144" s="1" t="n"/>
      <c r="H144" s="1" t="n"/>
      <c r="I144" s="1" t="n"/>
      <c r="J144" s="1" t="n"/>
      <c r="K144" s="1" t="n"/>
      <c r="L144" s="1" t="n"/>
      <c r="M144" s="1" t="n"/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 ht="20" customHeight="1">
      <c r="A145" s="1" t="n"/>
      <c r="B145" s="1" t="n"/>
      <c r="C145" s="1" t="n"/>
      <c r="D145" s="1" t="n"/>
      <c r="E145" s="1" t="n"/>
      <c r="F145" s="1" t="n"/>
      <c r="G145" s="1" t="n"/>
      <c r="H145" s="1" t="n"/>
      <c r="I145" s="1" t="n"/>
      <c r="J145" s="1" t="n"/>
      <c r="K145" s="1" t="n"/>
      <c r="L145" s="1" t="n"/>
      <c r="M145" s="1" t="n"/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 ht="20" customHeight="1">
      <c r="A146" s="1" t="n"/>
      <c r="B146" s="1" t="n"/>
      <c r="C146" s="1" t="n"/>
      <c r="D146" s="1" t="n"/>
      <c r="E146" s="1" t="n"/>
      <c r="F146" s="1" t="n"/>
      <c r="G146" s="1" t="n"/>
      <c r="H146" s="1" t="n"/>
      <c r="I146" s="1" t="n"/>
      <c r="J146" s="1" t="n"/>
      <c r="K146" s="1" t="n"/>
      <c r="L146" s="1" t="n"/>
      <c r="M146" s="1" t="n"/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 ht="20" customHeight="1">
      <c r="A147" s="1" t="n"/>
      <c r="B147" s="1" t="n"/>
      <c r="C147" s="1" t="n"/>
      <c r="D147" s="1" t="n"/>
      <c r="E147" s="1" t="n"/>
      <c r="F147" s="1" t="n"/>
      <c r="G147" s="1" t="n"/>
      <c r="H147" s="1" t="n"/>
      <c r="I147" s="1" t="n"/>
      <c r="J147" s="1" t="n"/>
      <c r="K147" s="1" t="n"/>
      <c r="L147" s="1" t="n"/>
      <c r="M147" s="1" t="n"/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 ht="20" customHeight="1">
      <c r="A148" s="1" t="n"/>
      <c r="B148" s="1" t="n"/>
      <c r="C148" s="1" t="n"/>
      <c r="D148" s="1" t="n"/>
      <c r="E148" s="1" t="n"/>
      <c r="F148" s="1" t="n"/>
      <c r="G148" s="1" t="n"/>
      <c r="H148" s="1" t="n"/>
      <c r="I148" s="1" t="n"/>
      <c r="J148" s="1" t="n"/>
      <c r="K148" s="1" t="n"/>
      <c r="L148" s="1" t="n"/>
      <c r="M148" s="1" t="n"/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 ht="20" customHeight="1">
      <c r="A149" s="1" t="n"/>
      <c r="B149" s="1" t="n"/>
      <c r="C149" s="1" t="n"/>
      <c r="D149" s="1" t="n"/>
      <c r="E149" s="1" t="n"/>
      <c r="F149" s="1" t="n"/>
      <c r="G149" s="1" t="n"/>
      <c r="H149" s="1" t="n"/>
      <c r="I149" s="1" t="n"/>
      <c r="J149" s="1" t="n"/>
      <c r="K149" s="1" t="n"/>
      <c r="L149" s="1" t="n"/>
      <c r="M149" s="1" t="n"/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 ht="20" customHeight="1">
      <c r="A150" s="1" t="n"/>
      <c r="B150" s="1" t="n"/>
      <c r="C150" s="1" t="n"/>
      <c r="D150" s="1" t="n"/>
      <c r="E150" s="1" t="n"/>
      <c r="F150" s="1" t="n"/>
      <c r="G150" s="1" t="n"/>
      <c r="H150" s="1" t="n"/>
      <c r="I150" s="1" t="n"/>
      <c r="J150" s="1" t="n"/>
      <c r="K150" s="1" t="n"/>
      <c r="L150" s="1" t="n"/>
      <c r="M150" s="1" t="n"/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 ht="20" customHeight="1">
      <c r="A151" s="1" t="n"/>
      <c r="B151" s="1" t="n"/>
      <c r="C151" s="1" t="n"/>
      <c r="D151" s="1" t="n"/>
      <c r="E151" s="1" t="n"/>
      <c r="F151" s="1" t="n"/>
      <c r="G151" s="1" t="n"/>
      <c r="H151" s="1" t="n"/>
      <c r="I151" s="1" t="n"/>
      <c r="J151" s="1" t="n"/>
      <c r="K151" s="1" t="n"/>
      <c r="L151" s="1" t="n"/>
      <c r="M151" s="1" t="n"/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 ht="20" customHeight="1">
      <c r="A152" s="1" t="n"/>
      <c r="B152" s="1" t="n"/>
      <c r="C152" s="1" t="n"/>
      <c r="D152" s="1" t="n"/>
      <c r="E152" s="1" t="n"/>
      <c r="F152" s="1" t="n"/>
      <c r="G152" s="1" t="n"/>
      <c r="H152" s="1" t="n"/>
      <c r="I152" s="1" t="n"/>
      <c r="J152" s="1" t="n"/>
      <c r="K152" s="1" t="n"/>
      <c r="L152" s="1" t="n"/>
      <c r="M152" s="1" t="n"/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 ht="20" customHeight="1">
      <c r="A153" s="1" t="n"/>
      <c r="B153" s="1" t="n"/>
      <c r="C153" s="1" t="n"/>
      <c r="D153" s="1" t="n"/>
      <c r="E153" s="1" t="n"/>
      <c r="F153" s="1" t="n"/>
      <c r="G153" s="1" t="n"/>
      <c r="H153" s="1" t="n"/>
      <c r="I153" s="1" t="n"/>
      <c r="J153" s="1" t="n"/>
      <c r="K153" s="1" t="n"/>
      <c r="L153" s="1" t="n"/>
      <c r="M153" s="1" t="n"/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 ht="20" customHeight="1">
      <c r="A154" s="1" t="n"/>
      <c r="B154" s="1" t="n"/>
      <c r="C154" s="1" t="n"/>
      <c r="D154" s="1" t="n"/>
      <c r="E154" s="1" t="n"/>
      <c r="F154" s="1" t="n"/>
      <c r="G154" s="1" t="n"/>
      <c r="H154" s="1" t="n"/>
      <c r="I154" s="1" t="n"/>
      <c r="J154" s="1" t="n"/>
      <c r="K154" s="1" t="n"/>
      <c r="L154" s="1" t="n"/>
      <c r="M154" s="1" t="n"/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 ht="20" customHeight="1">
      <c r="A155" s="1" t="n"/>
      <c r="B155" s="1" t="n"/>
      <c r="C155" s="1" t="n"/>
      <c r="D155" s="1" t="n"/>
      <c r="E155" s="1" t="n"/>
      <c r="F155" s="1" t="n"/>
      <c r="G155" s="1" t="n"/>
      <c r="H155" s="1" t="n"/>
      <c r="I155" s="1" t="n"/>
      <c r="J155" s="1" t="n"/>
      <c r="K155" s="1" t="n"/>
      <c r="L155" s="1" t="n"/>
      <c r="M155" s="1" t="n"/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 ht="20" customHeight="1">
      <c r="A156" s="1" t="n"/>
      <c r="B156" s="1" t="n"/>
      <c r="C156" s="1" t="n"/>
      <c r="D156" s="1" t="n"/>
      <c r="E156" s="1" t="n"/>
      <c r="F156" s="1" t="n"/>
      <c r="G156" s="1" t="n"/>
      <c r="H156" s="1" t="n"/>
      <c r="I156" s="1" t="n"/>
      <c r="J156" s="1" t="n"/>
      <c r="K156" s="1" t="n"/>
      <c r="L156" s="1" t="n"/>
      <c r="M156" s="1" t="n"/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 ht="20" customHeight="1">
      <c r="A157" s="1" t="n"/>
      <c r="B157" s="1" t="n"/>
      <c r="C157" s="1" t="n"/>
      <c r="D157" s="1" t="n"/>
      <c r="E157" s="1" t="n"/>
      <c r="F157" s="1" t="n"/>
      <c r="G157" s="1" t="n"/>
      <c r="H157" s="1" t="n"/>
      <c r="I157" s="1" t="n"/>
      <c r="J157" s="1" t="n"/>
      <c r="K157" s="1" t="n"/>
      <c r="L157" s="1" t="n"/>
      <c r="M157" s="1" t="n"/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 ht="20" customHeight="1">
      <c r="A158" s="1" t="n"/>
      <c r="B158" s="1" t="n"/>
      <c r="C158" s="1" t="n"/>
      <c r="D158" s="1" t="n"/>
      <c r="E158" s="1" t="n"/>
      <c r="F158" s="1" t="n"/>
      <c r="G158" s="1" t="n"/>
      <c r="H158" s="1" t="n"/>
      <c r="I158" s="1" t="n"/>
      <c r="J158" s="1" t="n"/>
      <c r="K158" s="1" t="n"/>
      <c r="L158" s="1" t="n"/>
      <c r="M158" s="1" t="n"/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 ht="20" customHeight="1">
      <c r="A159" s="1" t="n"/>
      <c r="B159" s="1" t="n"/>
      <c r="C159" s="1" t="n"/>
      <c r="D159" s="1" t="n"/>
      <c r="E159" s="1" t="n"/>
      <c r="F159" s="1" t="n"/>
      <c r="G159" s="1" t="n"/>
      <c r="H159" s="1" t="n"/>
      <c r="I159" s="1" t="n"/>
      <c r="J159" s="1" t="n"/>
      <c r="K159" s="1" t="n"/>
      <c r="L159" s="1" t="n"/>
      <c r="M159" s="1" t="n"/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 ht="20" customHeight="1">
      <c r="A160" s="1" t="n"/>
      <c r="B160" s="1" t="n"/>
      <c r="C160" s="1" t="n"/>
      <c r="D160" s="1" t="n"/>
      <c r="E160" s="1" t="n"/>
      <c r="F160" s="1" t="n"/>
      <c r="G160" s="1" t="n"/>
      <c r="H160" s="1" t="n"/>
      <c r="I160" s="1" t="n"/>
      <c r="J160" s="1" t="n"/>
      <c r="K160" s="1" t="n"/>
      <c r="L160" s="1" t="n"/>
      <c r="M160" s="1" t="n"/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 ht="20" customHeight="1">
      <c r="A161" s="1" t="n"/>
      <c r="B161" s="1" t="n"/>
      <c r="C161" s="1" t="n"/>
      <c r="D161" s="1" t="n"/>
      <c r="E161" s="1" t="n"/>
      <c r="F161" s="1" t="n"/>
      <c r="G161" s="1" t="n"/>
      <c r="H161" s="1" t="n"/>
      <c r="I161" s="1" t="n"/>
      <c r="J161" s="1" t="n"/>
      <c r="K161" s="1" t="n"/>
      <c r="L161" s="1" t="n"/>
      <c r="M161" s="1" t="n"/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 ht="20" customHeight="1">
      <c r="A162" s="1" t="n"/>
      <c r="B162" s="1" t="n"/>
      <c r="C162" s="1" t="n"/>
      <c r="D162" s="1" t="n"/>
      <c r="E162" s="1" t="n"/>
      <c r="F162" s="1" t="n"/>
      <c r="G162" s="1" t="n"/>
      <c r="H162" s="1" t="n"/>
      <c r="I162" s="1" t="n"/>
      <c r="J162" s="1" t="n"/>
      <c r="K162" s="1" t="n"/>
      <c r="L162" s="1" t="n"/>
      <c r="M162" s="1" t="n"/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 ht="20" customHeight="1">
      <c r="A163" s="1" t="n"/>
      <c r="B163" s="1" t="n"/>
      <c r="C163" s="1" t="n"/>
      <c r="D163" s="1" t="n"/>
      <c r="E163" s="1" t="n"/>
      <c r="F163" s="1" t="n"/>
      <c r="G163" s="1" t="n"/>
      <c r="H163" s="1" t="n"/>
      <c r="I163" s="1" t="n"/>
      <c r="J163" s="1" t="n"/>
      <c r="K163" s="1" t="n"/>
      <c r="L163" s="1" t="n"/>
      <c r="M163" s="1" t="n"/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 ht="20" customHeight="1">
      <c r="A164" s="1" t="n"/>
      <c r="B164" s="1" t="n"/>
      <c r="C164" s="1" t="n"/>
      <c r="D164" s="1" t="n"/>
      <c r="E164" s="1" t="n"/>
      <c r="F164" s="1" t="n"/>
      <c r="G164" s="1" t="n"/>
      <c r="H164" s="1" t="n"/>
      <c r="I164" s="1" t="n"/>
      <c r="J164" s="1" t="n"/>
      <c r="K164" s="1" t="n"/>
      <c r="L164" s="1" t="n"/>
      <c r="M164" s="1" t="n"/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 ht="20" customHeight="1">
      <c r="A165" s="1" t="n"/>
      <c r="B165" s="1" t="n"/>
      <c r="C165" s="1" t="n"/>
      <c r="D165" s="1" t="n"/>
      <c r="E165" s="1" t="n"/>
      <c r="F165" s="1" t="n"/>
      <c r="G165" s="1" t="n"/>
      <c r="H165" s="1" t="n"/>
      <c r="I165" s="1" t="n"/>
      <c r="J165" s="1" t="n"/>
      <c r="K165" s="1" t="n"/>
      <c r="L165" s="1" t="n"/>
      <c r="M165" s="1" t="n"/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 ht="20" customHeight="1">
      <c r="A166" s="1" t="n"/>
      <c r="B166" s="1" t="n"/>
      <c r="C166" s="1" t="n"/>
      <c r="D166" s="1" t="n"/>
      <c r="E166" s="1" t="n"/>
      <c r="F166" s="1" t="n"/>
      <c r="G166" s="1" t="n"/>
      <c r="H166" s="1" t="n"/>
      <c r="I166" s="1" t="n"/>
      <c r="J166" s="1" t="n"/>
      <c r="K166" s="1" t="n"/>
      <c r="L166" s="1" t="n"/>
      <c r="M166" s="1" t="n"/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 ht="20" customHeight="1">
      <c r="A167" s="1" t="n"/>
      <c r="B167" s="1" t="n"/>
      <c r="C167" s="1" t="n"/>
      <c r="D167" s="1" t="n"/>
      <c r="E167" s="1" t="n"/>
      <c r="F167" s="1" t="n"/>
      <c r="G167" s="1" t="n"/>
      <c r="H167" s="1" t="n"/>
      <c r="I167" s="1" t="n"/>
      <c r="J167" s="1" t="n"/>
      <c r="K167" s="1" t="n"/>
      <c r="L167" s="1" t="n"/>
      <c r="M167" s="1" t="n"/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 ht="20" customHeight="1">
      <c r="A168" s="1" t="n"/>
      <c r="B168" s="1" t="n"/>
      <c r="C168" s="1" t="n"/>
      <c r="D168" s="1" t="n"/>
      <c r="E168" s="1" t="n"/>
      <c r="F168" s="1" t="n"/>
      <c r="G168" s="1" t="n"/>
      <c r="H168" s="1" t="n"/>
      <c r="I168" s="1" t="n"/>
      <c r="J168" s="1" t="n"/>
      <c r="K168" s="1" t="n"/>
      <c r="L168" s="1" t="n"/>
      <c r="M168" s="1" t="n"/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 ht="20" customHeight="1">
      <c r="A169" s="1" t="n"/>
      <c r="B169" s="1" t="n"/>
      <c r="C169" s="1" t="n"/>
      <c r="D169" s="1" t="n"/>
      <c r="E169" s="1" t="n"/>
      <c r="F169" s="1" t="n"/>
      <c r="G169" s="1" t="n"/>
      <c r="H169" s="1" t="n"/>
      <c r="I169" s="1" t="n"/>
      <c r="J169" s="1" t="n"/>
      <c r="K169" s="1" t="n"/>
      <c r="L169" s="1" t="n"/>
      <c r="M169" s="1" t="n"/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 ht="20" customHeight="1">
      <c r="A170" s="1" t="n"/>
      <c r="B170" s="1" t="n"/>
      <c r="C170" s="1" t="n"/>
      <c r="D170" s="1" t="n"/>
      <c r="E170" s="1" t="n"/>
      <c r="F170" s="1" t="n"/>
      <c r="G170" s="1" t="n"/>
      <c r="H170" s="1" t="n"/>
      <c r="I170" s="1" t="n"/>
      <c r="J170" s="1" t="n"/>
      <c r="K170" s="1" t="n"/>
      <c r="L170" s="1" t="n"/>
      <c r="M170" s="1" t="n"/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 ht="20" customHeight="1">
      <c r="A171" s="1" t="n"/>
      <c r="B171" s="1" t="n"/>
      <c r="C171" s="1" t="n"/>
      <c r="D171" s="1" t="n"/>
      <c r="E171" s="1" t="n"/>
      <c r="F171" s="1" t="n"/>
      <c r="G171" s="1" t="n"/>
      <c r="H171" s="1" t="n"/>
      <c r="I171" s="1" t="n"/>
      <c r="J171" s="1" t="n"/>
      <c r="K171" s="1" t="n"/>
      <c r="L171" s="1" t="n"/>
      <c r="M171" s="1" t="n"/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 ht="20" customHeight="1">
      <c r="A172" s="1" t="n"/>
      <c r="B172" s="1" t="n"/>
      <c r="C172" s="1" t="n"/>
      <c r="D172" s="1" t="n"/>
      <c r="E172" s="1" t="n"/>
      <c r="F172" s="1" t="n"/>
      <c r="G172" s="1" t="n"/>
      <c r="H172" s="1" t="n"/>
      <c r="I172" s="1" t="n"/>
      <c r="J172" s="1" t="n"/>
      <c r="K172" s="1" t="n"/>
      <c r="L172" s="1" t="n"/>
      <c r="M172" s="1" t="n"/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 ht="20" customHeight="1">
      <c r="A173" s="1" t="n"/>
      <c r="B173" s="1" t="n"/>
      <c r="C173" s="1" t="n"/>
      <c r="D173" s="1" t="n"/>
      <c r="E173" s="1" t="n"/>
      <c r="F173" s="1" t="n"/>
      <c r="G173" s="1" t="n"/>
      <c r="H173" s="1" t="n"/>
      <c r="I173" s="1" t="n"/>
      <c r="J173" s="1" t="n"/>
      <c r="K173" s="1" t="n"/>
      <c r="L173" s="1" t="n"/>
      <c r="M173" s="1" t="n"/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 ht="20" customHeight="1">
      <c r="A174" s="1" t="n"/>
      <c r="B174" s="1" t="n"/>
      <c r="C174" s="1" t="n"/>
      <c r="D174" s="1" t="n"/>
      <c r="E174" s="1" t="n"/>
      <c r="F174" s="1" t="n"/>
      <c r="G174" s="1" t="n"/>
      <c r="H174" s="1" t="n"/>
      <c r="I174" s="1" t="n"/>
      <c r="J174" s="1" t="n"/>
      <c r="K174" s="1" t="n"/>
      <c r="L174" s="1" t="n"/>
      <c r="M174" s="1" t="n"/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 ht="20" customHeight="1">
      <c r="A175" s="1" t="n"/>
      <c r="B175" s="1" t="n"/>
      <c r="C175" s="1" t="n"/>
      <c r="D175" s="1" t="n"/>
      <c r="E175" s="1" t="n"/>
      <c r="F175" s="1" t="n"/>
      <c r="G175" s="1" t="n"/>
      <c r="H175" s="1" t="n"/>
      <c r="I175" s="1" t="n"/>
      <c r="J175" s="1" t="n"/>
      <c r="K175" s="1" t="n"/>
      <c r="L175" s="1" t="n"/>
      <c r="M175" s="1" t="n"/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 ht="20" customHeight="1">
      <c r="A176" s="1" t="n"/>
      <c r="B176" s="1" t="n"/>
      <c r="C176" s="1" t="n"/>
      <c r="D176" s="1" t="n"/>
      <c r="E176" s="1" t="n"/>
      <c r="F176" s="1" t="n"/>
      <c r="G176" s="1" t="n"/>
      <c r="H176" s="1" t="n"/>
      <c r="I176" s="1" t="n"/>
      <c r="J176" s="1" t="n"/>
      <c r="K176" s="1" t="n"/>
      <c r="L176" s="1" t="n"/>
      <c r="M176" s="1" t="n"/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 ht="20" customHeight="1">
      <c r="A177" s="1" t="n"/>
      <c r="B177" s="1" t="n"/>
      <c r="C177" s="1" t="n"/>
      <c r="D177" s="1" t="n"/>
      <c r="E177" s="1" t="n"/>
      <c r="F177" s="1" t="n"/>
      <c r="G177" s="1" t="n"/>
      <c r="H177" s="1" t="n"/>
      <c r="I177" s="1" t="n"/>
      <c r="J177" s="1" t="n"/>
      <c r="K177" s="1" t="n"/>
      <c r="L177" s="1" t="n"/>
      <c r="M177" s="1" t="n"/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 ht="20" customHeight="1">
      <c r="A178" s="1" t="n"/>
      <c r="B178" s="1" t="n"/>
      <c r="C178" s="1" t="n"/>
      <c r="D178" s="1" t="n"/>
      <c r="E178" s="1" t="n"/>
      <c r="F178" s="1" t="n"/>
      <c r="G178" s="1" t="n"/>
      <c r="H178" s="1" t="n"/>
      <c r="I178" s="1" t="n"/>
      <c r="J178" s="1" t="n"/>
      <c r="K178" s="1" t="n"/>
      <c r="L178" s="1" t="n"/>
      <c r="M178" s="1" t="n"/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 ht="20" customHeight="1">
      <c r="A179" s="1" t="n"/>
      <c r="B179" s="1" t="n"/>
      <c r="C179" s="1" t="n"/>
      <c r="D179" s="1" t="n"/>
      <c r="E179" s="1" t="n"/>
      <c r="F179" s="1" t="n"/>
      <c r="G179" s="1" t="n"/>
      <c r="H179" s="1" t="n"/>
      <c r="I179" s="1" t="n"/>
      <c r="J179" s="1" t="n"/>
      <c r="K179" s="1" t="n"/>
      <c r="L179" s="1" t="n"/>
      <c r="M179" s="1" t="n"/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 ht="20" customHeight="1">
      <c r="A180" s="1" t="n"/>
      <c r="B180" s="1" t="n"/>
      <c r="C180" s="1" t="n"/>
      <c r="D180" s="1" t="n"/>
      <c r="E180" s="1" t="n"/>
      <c r="F180" s="1" t="n"/>
      <c r="G180" s="1" t="n"/>
      <c r="H180" s="1" t="n"/>
      <c r="I180" s="1" t="n"/>
      <c r="J180" s="1" t="n"/>
      <c r="K180" s="1" t="n"/>
      <c r="L180" s="1" t="n"/>
      <c r="M180" s="1" t="n"/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 ht="20" customHeight="1">
      <c r="A181" s="1" t="n"/>
      <c r="B181" s="1" t="n"/>
      <c r="C181" s="1" t="n"/>
      <c r="D181" s="1" t="n"/>
      <c r="E181" s="1" t="n"/>
      <c r="F181" s="1" t="n"/>
      <c r="G181" s="1" t="n"/>
      <c r="H181" s="1" t="n"/>
      <c r="I181" s="1" t="n"/>
      <c r="J181" s="1" t="n"/>
      <c r="K181" s="1" t="n"/>
      <c r="L181" s="1" t="n"/>
      <c r="M181" s="1" t="n"/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 ht="20" customHeight="1">
      <c r="A182" s="1" t="n"/>
      <c r="B182" s="1" t="n"/>
      <c r="C182" s="1" t="n"/>
      <c r="D182" s="1" t="n"/>
      <c r="E182" s="1" t="n"/>
      <c r="F182" s="1" t="n"/>
      <c r="G182" s="1" t="n"/>
      <c r="H182" s="1" t="n"/>
      <c r="I182" s="1" t="n"/>
      <c r="J182" s="1" t="n"/>
      <c r="K182" s="1" t="n"/>
      <c r="L182" s="1" t="n"/>
      <c r="M182" s="1" t="n"/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 ht="20" customHeight="1">
      <c r="A183" s="1" t="n"/>
      <c r="B183" s="1" t="n"/>
      <c r="C183" s="1" t="n"/>
      <c r="D183" s="1" t="n"/>
      <c r="E183" s="1" t="n"/>
      <c r="F183" s="1" t="n"/>
      <c r="G183" s="1" t="n"/>
      <c r="H183" s="1" t="n"/>
      <c r="I183" s="1" t="n"/>
      <c r="J183" s="1" t="n"/>
      <c r="K183" s="1" t="n"/>
      <c r="L183" s="1" t="n"/>
      <c r="M183" s="1" t="n"/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 ht="20" customHeight="1">
      <c r="A184" s="1" t="n"/>
      <c r="B184" s="1" t="n"/>
      <c r="C184" s="1" t="n"/>
      <c r="D184" s="1" t="n"/>
      <c r="E184" s="1" t="n"/>
      <c r="F184" s="1" t="n"/>
      <c r="G184" s="1" t="n"/>
      <c r="H184" s="1" t="n"/>
      <c r="I184" s="1" t="n"/>
      <c r="J184" s="1" t="n"/>
      <c r="K184" s="1" t="n"/>
      <c r="L184" s="1" t="n"/>
      <c r="M184" s="1" t="n"/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 ht="20" customHeight="1">
      <c r="A185" s="1" t="n"/>
      <c r="B185" s="1" t="n"/>
      <c r="C185" s="1" t="n"/>
      <c r="D185" s="1" t="n"/>
      <c r="E185" s="1" t="n"/>
      <c r="F185" s="1" t="n"/>
      <c r="G185" s="1" t="n"/>
      <c r="H185" s="1" t="n"/>
      <c r="I185" s="1" t="n"/>
      <c r="J185" s="1" t="n"/>
      <c r="K185" s="1" t="n"/>
      <c r="L185" s="1" t="n"/>
      <c r="M185" s="1" t="n"/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 ht="20" customHeight="1">
      <c r="A186" s="1" t="n"/>
      <c r="B186" s="1" t="n"/>
      <c r="C186" s="1" t="n"/>
      <c r="D186" s="1" t="n"/>
      <c r="E186" s="1" t="n"/>
      <c r="F186" s="1" t="n"/>
      <c r="G186" s="1" t="n"/>
      <c r="H186" s="1" t="n"/>
      <c r="I186" s="1" t="n"/>
      <c r="J186" s="1" t="n"/>
      <c r="K186" s="1" t="n"/>
      <c r="L186" s="1" t="n"/>
      <c r="M186" s="1" t="n"/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 ht="20" customHeight="1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 ht="20" customHeight="1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 ht="20" customHeight="1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 ht="20" customHeight="1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 ht="20" customHeight="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 ht="20" customHeight="1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 ht="20" customHeight="1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 ht="20" customHeight="1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 ht="20" customHeight="1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 ht="20" customHeight="1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 ht="20" customHeight="1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 ht="20" customHeight="1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 ht="20" customHeight="1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 ht="20" customHeight="1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 ht="20" customHeight="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 ht="20" customHeight="1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 ht="20" customHeight="1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 ht="20" customHeight="1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 ht="20" customHeight="1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 ht="20" customHeight="1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 ht="20" customHeight="1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 ht="20" customHeight="1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 ht="20" customHeight="1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 ht="20" customHeight="1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 ht="20" customHeight="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 ht="20" customHeight="1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 ht="20" customHeight="1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 ht="20" customHeight="1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 ht="20" customHeight="1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 ht="20" customHeight="1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 ht="20" customHeight="1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 ht="20" customHeight="1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 ht="20" customHeight="1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 ht="20" customHeight="1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</sheetData>
  <mergeCells count="30">
    <mergeCell ref="C34:D34"/>
    <mergeCell ref="B42:D42"/>
    <mergeCell ref="B16:C16"/>
    <mergeCell ref="B25:C25"/>
    <mergeCell ref="B23:D23"/>
    <mergeCell ref="C33:D33"/>
    <mergeCell ref="B27:C27"/>
    <mergeCell ref="C35:D35"/>
    <mergeCell ref="B12:C12"/>
    <mergeCell ref="B11:C11"/>
    <mergeCell ref="B9:D9"/>
    <mergeCell ref="B14:C14"/>
    <mergeCell ref="B3:E3"/>
    <mergeCell ref="B17:C17"/>
    <mergeCell ref="B6:D6"/>
    <mergeCell ref="B20:D20"/>
    <mergeCell ref="B13:C13"/>
    <mergeCell ref="B10:C10"/>
    <mergeCell ref="B28:C28"/>
    <mergeCell ref="C36:D36"/>
    <mergeCell ref="B2:E2"/>
    <mergeCell ref="B7:D7"/>
    <mergeCell ref="C39:D39"/>
    <mergeCell ref="B24:C24"/>
    <mergeCell ref="B15:C15"/>
    <mergeCell ref="C38:D38"/>
    <mergeCell ref="B31:D31"/>
    <mergeCell ref="C37:D37"/>
    <mergeCell ref="B21:D21"/>
    <mergeCell ref="B26:C26"/>
  </mergeCells>
  <hyperlinks>
    <hyperlink xmlns:r="http://schemas.openxmlformats.org/officeDocument/2006/relationships" ref="B7" r:id="rId1"/>
    <hyperlink xmlns:r="http://schemas.openxmlformats.org/officeDocument/2006/relationships" ref="B11" r:id="rId2"/>
    <hyperlink xmlns:r="http://schemas.openxmlformats.org/officeDocument/2006/relationships" ref="B12" r:id="rId3"/>
    <hyperlink xmlns:r="http://schemas.openxmlformats.org/officeDocument/2006/relationships" ref="B13" r:id="rId4"/>
    <hyperlink xmlns:r="http://schemas.openxmlformats.org/officeDocument/2006/relationships" ref="B14" r:id="rId5"/>
    <hyperlink xmlns:r="http://schemas.openxmlformats.org/officeDocument/2006/relationships" ref="B15" r:id="rId6"/>
    <hyperlink xmlns:r="http://schemas.openxmlformats.org/officeDocument/2006/relationships" ref="B16" r:id="rId7"/>
    <hyperlink xmlns:r="http://schemas.openxmlformats.org/officeDocument/2006/relationships" ref="B17" r:id="rId8"/>
    <hyperlink xmlns:r="http://schemas.openxmlformats.org/officeDocument/2006/relationships" ref="B21" r:id="rId9"/>
    <hyperlink xmlns:r="http://schemas.openxmlformats.org/officeDocument/2006/relationships" ref="B24" r:id="rId10"/>
    <hyperlink xmlns:r="http://schemas.openxmlformats.org/officeDocument/2006/relationships" ref="B25" r:id="rId11"/>
    <hyperlink xmlns:r="http://schemas.openxmlformats.org/officeDocument/2006/relationships" ref="B26" r:id="rId12"/>
    <hyperlink xmlns:r="http://schemas.openxmlformats.org/officeDocument/2006/relationships" ref="B27" r:id="rId13"/>
    <hyperlink xmlns:r="http://schemas.openxmlformats.org/officeDocument/2006/relationships" ref="B28" r:id="rId14"/>
    <hyperlink xmlns:r="http://schemas.openxmlformats.org/officeDocument/2006/relationships" ref="C33" r:id="rId15"/>
    <hyperlink xmlns:r="http://schemas.openxmlformats.org/officeDocument/2006/relationships" ref="C34" r:id="rId16"/>
    <hyperlink xmlns:r="http://schemas.openxmlformats.org/officeDocument/2006/relationships" ref="C35" r:id="rId17"/>
    <hyperlink xmlns:r="http://schemas.openxmlformats.org/officeDocument/2006/relationships" ref="C36" r:id="rId18"/>
    <hyperlink xmlns:r="http://schemas.openxmlformats.org/officeDocument/2006/relationships" ref="C37" r:id="rId19"/>
    <hyperlink xmlns:r="http://schemas.openxmlformats.org/officeDocument/2006/relationships" ref="C38" r:id="rId20"/>
    <hyperlink xmlns:r="http://schemas.openxmlformats.org/officeDocument/2006/relationships" ref="C39" r:id="rId21"/>
  </hyperlinks>
  <printOptions horizontalCentered="1"/>
  <pageMargins left="0.75" right="0.75" top="1" bottom="1" header="0.5" footer="0.5"/>
  <pageSetup fitToHeight="0" fitToWidth="1"/>
  <drawing xmlns:r="http://schemas.openxmlformats.org/officeDocument/2006/relationships" r:id="rId2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2026-07-14T14:39:35Z</dcterms:created>
  <dcterms:modified xmlns:dcterms="http://purl.org/dc/terms/" xmlns:xsi="http://www.w3.org/2001/XMLSchema-instance" xsi:type="dcterms:W3CDTF">2026-07-14T14:39:37Z</dcterms:modified>
</cp:coreProperties>
</file>